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_Verwaltung\Personalstelle\Arbeitszeiterfassung\"/>
    </mc:Choice>
  </mc:AlternateContent>
  <bookViews>
    <workbookView xWindow="825" yWindow="135" windowWidth="21015" windowHeight="12585" tabRatio="652" activeTab="11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62913"/>
</workbook>
</file>

<file path=xl/calcChain.xml><?xml version="1.0" encoding="utf-8"?>
<calcChain xmlns="http://schemas.openxmlformats.org/spreadsheetml/2006/main">
  <c r="D40" i="12" l="1"/>
  <c r="D41" i="12"/>
  <c r="D33" i="12"/>
  <c r="D34" i="12"/>
  <c r="D26" i="12"/>
  <c r="D27" i="12"/>
  <c r="D29" i="12"/>
  <c r="D30" i="12"/>
  <c r="D19" i="12"/>
  <c r="D20" i="12"/>
  <c r="D12" i="12"/>
  <c r="D13" i="12"/>
  <c r="D40" i="10"/>
  <c r="D41" i="10"/>
  <c r="D42" i="10"/>
  <c r="D33" i="10"/>
  <c r="D34" i="10"/>
  <c r="D32" i="10"/>
  <c r="D26" i="10"/>
  <c r="D27" i="10"/>
  <c r="D19" i="10"/>
  <c r="D20" i="10"/>
  <c r="D12" i="10"/>
  <c r="D13" i="10"/>
  <c r="D33" i="9"/>
  <c r="D34" i="9"/>
  <c r="D26" i="9"/>
  <c r="D27" i="9"/>
  <c r="D19" i="9"/>
  <c r="D20" i="9"/>
  <c r="D12" i="9"/>
  <c r="D13" i="9"/>
  <c r="D40" i="8"/>
  <c r="D33" i="8"/>
  <c r="D26" i="8"/>
  <c r="D19" i="8"/>
  <c r="D12" i="8"/>
  <c r="D40" i="7"/>
  <c r="D41" i="7"/>
  <c r="D42" i="7"/>
  <c r="D33" i="7"/>
  <c r="D34" i="7"/>
  <c r="D26" i="7"/>
  <c r="D27" i="7"/>
  <c r="D19" i="7"/>
  <c r="D20" i="7"/>
  <c r="D12" i="7"/>
  <c r="D13" i="7"/>
  <c r="D41" i="6"/>
  <c r="D34" i="6"/>
  <c r="D27" i="6"/>
  <c r="D13" i="6"/>
  <c r="D41" i="5"/>
  <c r="D33" i="5"/>
  <c r="D34" i="5"/>
  <c r="D26" i="5"/>
  <c r="D27" i="5"/>
  <c r="D20" i="5"/>
  <c r="D13" i="5"/>
  <c r="D33" i="4"/>
  <c r="D34" i="4"/>
  <c r="D40" i="4"/>
  <c r="D41" i="4"/>
  <c r="D26" i="4"/>
  <c r="D27" i="4"/>
  <c r="D19" i="4"/>
  <c r="D20" i="4"/>
  <c r="E12" i="4"/>
  <c r="F12" i="4"/>
  <c r="G12" i="4" s="1"/>
  <c r="D12" i="4"/>
  <c r="D13" i="4"/>
  <c r="D39" i="3"/>
  <c r="D38" i="3"/>
  <c r="D37" i="3"/>
  <c r="D36" i="3"/>
  <c r="D35" i="3"/>
  <c r="D32" i="3"/>
  <c r="D31" i="3"/>
  <c r="D30" i="3"/>
  <c r="D29" i="3"/>
  <c r="D28" i="3"/>
  <c r="D25" i="3"/>
  <c r="D24" i="3"/>
  <c r="D23" i="3"/>
  <c r="D22" i="3"/>
  <c r="D21" i="3"/>
  <c r="D18" i="3"/>
  <c r="D17" i="3"/>
  <c r="D16" i="3"/>
  <c r="D15" i="3"/>
  <c r="D14" i="3"/>
  <c r="D39" i="4"/>
  <c r="D36" i="4"/>
  <c r="D35" i="4"/>
  <c r="D28" i="4"/>
  <c r="D25" i="4"/>
  <c r="D22" i="4"/>
  <c r="D21" i="4"/>
  <c r="D18" i="4"/>
  <c r="D15" i="4"/>
  <c r="D14" i="4"/>
  <c r="D39" i="5"/>
  <c r="D38" i="5"/>
  <c r="D37" i="5"/>
  <c r="D32" i="5"/>
  <c r="D31" i="5"/>
  <c r="D30" i="5"/>
  <c r="D25" i="5"/>
  <c r="D24" i="5"/>
  <c r="D23" i="5"/>
  <c r="D18" i="5"/>
  <c r="D17" i="5"/>
  <c r="D16" i="5"/>
  <c r="D38" i="6"/>
  <c r="D37" i="6"/>
  <c r="D36" i="6"/>
  <c r="D35" i="6"/>
  <c r="D31" i="6"/>
  <c r="D30" i="6"/>
  <c r="D29" i="6"/>
  <c r="D28" i="6"/>
  <c r="D24" i="6"/>
  <c r="D23" i="6"/>
  <c r="D22" i="6"/>
  <c r="D21" i="6"/>
  <c r="D17" i="6"/>
  <c r="D16" i="6"/>
  <c r="D15" i="6"/>
  <c r="D14" i="6"/>
  <c r="D39" i="7"/>
  <c r="D36" i="7"/>
  <c r="D35" i="7"/>
  <c r="D32" i="7"/>
  <c r="D29" i="7"/>
  <c r="D28" i="7"/>
  <c r="D25" i="7"/>
  <c r="D22" i="7"/>
  <c r="D21" i="7"/>
  <c r="D18" i="7"/>
  <c r="D15" i="7"/>
  <c r="D14" i="7"/>
  <c r="D39" i="8"/>
  <c r="D38" i="8"/>
  <c r="D37" i="8"/>
  <c r="D36" i="8"/>
  <c r="D32" i="8"/>
  <c r="D31" i="8"/>
  <c r="D30" i="8"/>
  <c r="D29" i="8"/>
  <c r="D25" i="8"/>
  <c r="D24" i="8"/>
  <c r="D23" i="8"/>
  <c r="D22" i="8"/>
  <c r="D18" i="8"/>
  <c r="D17" i="8"/>
  <c r="D16" i="8"/>
  <c r="D15" i="8"/>
  <c r="D37" i="9"/>
  <c r="D36" i="9"/>
  <c r="D35" i="9"/>
  <c r="D30" i="9"/>
  <c r="D29" i="9"/>
  <c r="D28" i="9"/>
  <c r="D23" i="9"/>
  <c r="D22" i="9"/>
  <c r="D21" i="9"/>
  <c r="D16" i="9"/>
  <c r="D15" i="9"/>
  <c r="D14" i="9"/>
  <c r="D39" i="10"/>
  <c r="D38" i="10"/>
  <c r="D35" i="10"/>
  <c r="D31" i="10"/>
  <c r="D28" i="10"/>
  <c r="D25" i="10"/>
  <c r="D24" i="10"/>
  <c r="D21" i="10"/>
  <c r="D18" i="10"/>
  <c r="D17" i="10"/>
  <c r="D39" i="11"/>
  <c r="D38" i="11"/>
  <c r="D37" i="11"/>
  <c r="D36" i="11"/>
  <c r="D35" i="11"/>
  <c r="D32" i="11"/>
  <c r="D31" i="11"/>
  <c r="D30" i="11"/>
  <c r="D29" i="11"/>
  <c r="D28" i="11"/>
  <c r="D25" i="11"/>
  <c r="D24" i="11"/>
  <c r="D23" i="11"/>
  <c r="D22" i="11"/>
  <c r="D21" i="11"/>
  <c r="D18" i="11"/>
  <c r="D17" i="11"/>
  <c r="D16" i="11"/>
  <c r="D15" i="11"/>
  <c r="D14" i="11"/>
  <c r="D28" i="12"/>
  <c r="D23" i="12"/>
  <c r="D22" i="12"/>
  <c r="D21" i="12"/>
  <c r="D16" i="12"/>
  <c r="D15" i="12"/>
  <c r="D14" i="12"/>
  <c r="D39" i="2"/>
  <c r="D38" i="2"/>
  <c r="D37" i="2"/>
  <c r="D36" i="2"/>
  <c r="D35" i="2"/>
  <c r="D32" i="2"/>
  <c r="D31" i="2"/>
  <c r="D30" i="2"/>
  <c r="D29" i="2"/>
  <c r="D28" i="2"/>
  <c r="D25" i="2"/>
  <c r="D24" i="2"/>
  <c r="D23" i="2"/>
  <c r="D22" i="2"/>
  <c r="D21" i="2"/>
  <c r="D18" i="2"/>
  <c r="D17" i="2"/>
  <c r="D16" i="2"/>
  <c r="D15" i="2"/>
  <c r="D14" i="2"/>
  <c r="D14" i="1"/>
  <c r="D17" i="1"/>
  <c r="D18" i="1"/>
  <c r="D19" i="1"/>
  <c r="D20" i="1"/>
  <c r="D21" i="1"/>
  <c r="D24" i="1"/>
  <c r="D25" i="1"/>
  <c r="D26" i="1"/>
  <c r="D27" i="1"/>
  <c r="D28" i="1"/>
  <c r="D31" i="1"/>
  <c r="D32" i="1"/>
  <c r="D33" i="1"/>
  <c r="D34" i="1"/>
  <c r="D35" i="1"/>
  <c r="D38" i="1"/>
  <c r="D39" i="1"/>
  <c r="D40" i="1"/>
  <c r="D41" i="1"/>
  <c r="D42" i="1"/>
  <c r="D13" i="1"/>
  <c r="E40" i="12" l="1"/>
  <c r="E33" i="12" l="1"/>
  <c r="E26" i="12"/>
  <c r="E19" i="12"/>
  <c r="E12" i="12"/>
  <c r="E35" i="11"/>
  <c r="F35" i="11" s="1"/>
  <c r="G35" i="11" s="1"/>
  <c r="E28" i="11"/>
  <c r="F28" i="11" s="1"/>
  <c r="G28" i="11" s="1"/>
  <c r="E21" i="11"/>
  <c r="F21" i="11" s="1"/>
  <c r="G21" i="11" s="1"/>
  <c r="E14" i="11"/>
  <c r="F14" i="11" s="1"/>
  <c r="G14" i="11" s="1"/>
  <c r="E38" i="10"/>
  <c r="F38" i="10" s="1"/>
  <c r="G38" i="10" s="1"/>
  <c r="E31" i="10"/>
  <c r="F31" i="10" s="1"/>
  <c r="G31" i="10" s="1"/>
  <c r="E24" i="10"/>
  <c r="F24" i="10" s="1"/>
  <c r="G24" i="10" s="1"/>
  <c r="E17" i="10"/>
  <c r="F17" i="10" s="1"/>
  <c r="G17" i="10" s="1"/>
  <c r="E40" i="9" l="1"/>
  <c r="F40" i="9" s="1"/>
  <c r="G40" i="9" s="1"/>
  <c r="E33" i="9"/>
  <c r="F33" i="9" s="1"/>
  <c r="G33" i="9" s="1"/>
  <c r="E26" i="9"/>
  <c r="F26" i="9" s="1"/>
  <c r="G26" i="9" s="1"/>
  <c r="E12" i="9"/>
  <c r="F12" i="9" s="1"/>
  <c r="G12" i="9" s="1"/>
  <c r="E19" i="9"/>
  <c r="F19" i="9" s="1"/>
  <c r="G19" i="9" s="1"/>
  <c r="E36" i="8"/>
  <c r="F36" i="8" s="1"/>
  <c r="G36" i="8" s="1"/>
  <c r="E29" i="8"/>
  <c r="F29" i="8" s="1"/>
  <c r="G29" i="8" s="1"/>
  <c r="E22" i="8"/>
  <c r="F22" i="8" s="1"/>
  <c r="G22" i="8" s="1"/>
  <c r="E15" i="8"/>
  <c r="F15" i="8" s="1"/>
  <c r="G15" i="8" s="1"/>
  <c r="E39" i="7"/>
  <c r="F39" i="7" s="1"/>
  <c r="G39" i="7" s="1"/>
  <c r="E32" i="7"/>
  <c r="F32" i="7" s="1"/>
  <c r="G32" i="7" s="1"/>
  <c r="E25" i="7"/>
  <c r="F25" i="7" s="1"/>
  <c r="G25" i="7" s="1"/>
  <c r="E18" i="7"/>
  <c r="F18" i="7" s="1"/>
  <c r="G18" i="7" s="1"/>
  <c r="E41" i="6"/>
  <c r="F41" i="6" s="1"/>
  <c r="G41" i="6" s="1"/>
  <c r="E34" i="6"/>
  <c r="F34" i="6" s="1"/>
  <c r="G34" i="6" s="1"/>
  <c r="E27" i="6"/>
  <c r="F27" i="6" s="1"/>
  <c r="G27" i="6" s="1"/>
  <c r="E13" i="6"/>
  <c r="F13" i="6" s="1"/>
  <c r="G13" i="6" s="1"/>
  <c r="E20" i="5"/>
  <c r="F20" i="5" s="1"/>
  <c r="G20" i="5" s="1"/>
  <c r="E37" i="5"/>
  <c r="F37" i="5" s="1"/>
  <c r="G37" i="5" s="1"/>
  <c r="E31" i="5"/>
  <c r="F31" i="5" s="1"/>
  <c r="G31" i="5" s="1"/>
  <c r="E30" i="5"/>
  <c r="F30" i="5" s="1"/>
  <c r="G30" i="5" s="1"/>
  <c r="E23" i="5"/>
  <c r="F23" i="5" s="1"/>
  <c r="G23" i="5" s="1"/>
  <c r="E16" i="5"/>
  <c r="F16" i="5" s="1"/>
  <c r="G16" i="5" s="1"/>
  <c r="E39" i="4"/>
  <c r="F39" i="4" s="1"/>
  <c r="G39" i="4" s="1"/>
  <c r="E25" i="4"/>
  <c r="F25" i="4" s="1"/>
  <c r="G25" i="4" s="1"/>
  <c r="E18" i="4"/>
  <c r="F18" i="4" s="1"/>
  <c r="G18" i="4" s="1"/>
  <c r="E42" i="3"/>
  <c r="F42" i="3" s="1"/>
  <c r="G42" i="3" s="1"/>
  <c r="E35" i="3"/>
  <c r="F35" i="3" s="1"/>
  <c r="G35" i="3" s="1"/>
  <c r="E28" i="3"/>
  <c r="F28" i="3" s="1"/>
  <c r="G28" i="3" s="1"/>
  <c r="E21" i="3"/>
  <c r="F21" i="3" s="1"/>
  <c r="G21" i="3" s="1"/>
  <c r="E14" i="3"/>
  <c r="F14" i="3" s="1"/>
  <c r="G14" i="3" s="1"/>
  <c r="E36" i="2"/>
  <c r="F36" i="2" s="1"/>
  <c r="G36" i="2" s="1"/>
  <c r="E35" i="2"/>
  <c r="F35" i="2" s="1"/>
  <c r="G35" i="2" s="1"/>
  <c r="E29" i="2"/>
  <c r="F29" i="2" s="1"/>
  <c r="G29" i="2" s="1"/>
  <c r="E28" i="2"/>
  <c r="F28" i="2" s="1"/>
  <c r="G28" i="2" s="1"/>
  <c r="E22" i="2"/>
  <c r="F22" i="2" s="1"/>
  <c r="G22" i="2" s="1"/>
  <c r="E21" i="2"/>
  <c r="F21" i="2" s="1"/>
  <c r="G21" i="2" s="1"/>
  <c r="E15" i="2"/>
  <c r="F15" i="2" s="1"/>
  <c r="G15" i="2" s="1"/>
  <c r="E14" i="2"/>
  <c r="F14" i="2" s="1"/>
  <c r="G14" i="2" s="1"/>
  <c r="E18" i="1"/>
  <c r="F18" i="1" s="1"/>
  <c r="G18" i="1" s="1"/>
  <c r="E17" i="1"/>
  <c r="F17" i="1" s="1"/>
  <c r="G17" i="1" s="1"/>
  <c r="E39" i="1"/>
  <c r="F39" i="1" s="1"/>
  <c r="G39" i="1" s="1"/>
  <c r="E38" i="1"/>
  <c r="F38" i="1" s="1"/>
  <c r="G38" i="1" s="1"/>
  <c r="E32" i="1"/>
  <c r="F32" i="1" s="1"/>
  <c r="G32" i="1" s="1"/>
  <c r="E31" i="1"/>
  <c r="F31" i="1" s="1"/>
  <c r="G31" i="1" s="1"/>
  <c r="E25" i="1"/>
  <c r="F25" i="1" s="1"/>
  <c r="G25" i="1" s="1"/>
  <c r="E24" i="1"/>
  <c r="F24" i="1" s="1"/>
  <c r="G24" i="1" s="1"/>
  <c r="E28" i="1"/>
  <c r="F28" i="1" s="1"/>
  <c r="G28" i="1" s="1"/>
  <c r="E12" i="10"/>
  <c r="F12" i="10" s="1"/>
  <c r="G12" i="10" s="1"/>
  <c r="E12" i="8"/>
  <c r="F12" i="8" s="1"/>
  <c r="G12" i="8" s="1"/>
  <c r="E12" i="7"/>
  <c r="F12" i="7" s="1"/>
  <c r="G12" i="7" s="1"/>
  <c r="E17" i="11"/>
  <c r="F17" i="11" s="1"/>
  <c r="G17" i="11" s="1"/>
  <c r="E18" i="11"/>
  <c r="F18" i="11" s="1"/>
  <c r="G18" i="11" s="1"/>
  <c r="E18" i="10"/>
  <c r="F18" i="10" s="1"/>
  <c r="G18" i="10" s="1"/>
  <c r="E17" i="8"/>
  <c r="F17" i="8" s="1"/>
  <c r="G17" i="8" s="1"/>
  <c r="E18" i="8"/>
  <c r="F18" i="8" s="1"/>
  <c r="G18" i="8" s="1"/>
  <c r="E17" i="6"/>
  <c r="F17" i="6" s="1"/>
  <c r="G17" i="6" s="1"/>
  <c r="E17" i="5"/>
  <c r="F17" i="5" s="1"/>
  <c r="G17" i="5" s="1"/>
  <c r="E18" i="5"/>
  <c r="F18" i="5" s="1"/>
  <c r="G18" i="5" s="1"/>
  <c r="E17" i="3"/>
  <c r="F17" i="3" s="1"/>
  <c r="G17" i="3" s="1"/>
  <c r="E18" i="3"/>
  <c r="F18" i="3" s="1"/>
  <c r="G18" i="3" s="1"/>
  <c r="E17" i="2"/>
  <c r="F17" i="2" s="1"/>
  <c r="G17" i="2" s="1"/>
  <c r="E18" i="2"/>
  <c r="F18" i="2" s="1"/>
  <c r="G18" i="2" s="1"/>
  <c r="E41" i="12" l="1"/>
  <c r="E34" i="12"/>
  <c r="E27" i="12"/>
  <c r="E28" i="12"/>
  <c r="E20" i="12"/>
  <c r="E21" i="12"/>
  <c r="E13" i="12"/>
  <c r="E14" i="12"/>
  <c r="E36" i="11"/>
  <c r="F36" i="11" s="1"/>
  <c r="G36" i="11" s="1"/>
  <c r="E37" i="11"/>
  <c r="F37" i="11" s="1"/>
  <c r="G37" i="11" s="1"/>
  <c r="E29" i="11"/>
  <c r="F29" i="11" s="1"/>
  <c r="G29" i="11" s="1"/>
  <c r="E30" i="11"/>
  <c r="F30" i="11" s="1"/>
  <c r="G30" i="11" s="1"/>
  <c r="E22" i="11"/>
  <c r="F22" i="11" s="1"/>
  <c r="G22" i="11" s="1"/>
  <c r="E23" i="11"/>
  <c r="F23" i="11" s="1"/>
  <c r="G23" i="11" s="1"/>
  <c r="E15" i="11"/>
  <c r="E16" i="11"/>
  <c r="E39" i="10"/>
  <c r="F39" i="10" s="1"/>
  <c r="G39" i="10" s="1"/>
  <c r="E40" i="10"/>
  <c r="F40" i="10" s="1"/>
  <c r="G40" i="10" s="1"/>
  <c r="E32" i="10"/>
  <c r="F32" i="10" s="1"/>
  <c r="G32" i="10" s="1"/>
  <c r="E33" i="10"/>
  <c r="F33" i="10" s="1"/>
  <c r="G33" i="10" s="1"/>
  <c r="E25" i="10"/>
  <c r="F25" i="10" s="1"/>
  <c r="G25" i="10" s="1"/>
  <c r="E26" i="10"/>
  <c r="F26" i="10" s="1"/>
  <c r="G26" i="10" s="1"/>
  <c r="E19" i="10"/>
  <c r="F19" i="10" s="1"/>
  <c r="G19" i="10" s="1"/>
  <c r="E41" i="9"/>
  <c r="E34" i="9"/>
  <c r="E35" i="9"/>
  <c r="E27" i="9"/>
  <c r="E28" i="9"/>
  <c r="E20" i="9"/>
  <c r="E21" i="9"/>
  <c r="E13" i="9"/>
  <c r="E14" i="9"/>
  <c r="E37" i="8"/>
  <c r="F37" i="8" s="1"/>
  <c r="G37" i="8" s="1"/>
  <c r="E38" i="8"/>
  <c r="F38" i="8" s="1"/>
  <c r="G38" i="8" s="1"/>
  <c r="E30" i="8"/>
  <c r="F30" i="8" s="1"/>
  <c r="G30" i="8" s="1"/>
  <c r="E31" i="8"/>
  <c r="F31" i="8" s="1"/>
  <c r="G31" i="8" s="1"/>
  <c r="E23" i="8"/>
  <c r="F23" i="8" s="1"/>
  <c r="G23" i="8" s="1"/>
  <c r="E24" i="8"/>
  <c r="F24" i="8" s="1"/>
  <c r="G24" i="8" s="1"/>
  <c r="E16" i="8"/>
  <c r="F16" i="8" s="1"/>
  <c r="G16" i="8" s="1"/>
  <c r="E40" i="7"/>
  <c r="F40" i="7" s="1"/>
  <c r="G40" i="7" s="1"/>
  <c r="E41" i="7"/>
  <c r="F41" i="7" s="1"/>
  <c r="G41" i="7" s="1"/>
  <c r="E42" i="7"/>
  <c r="F42" i="7" s="1"/>
  <c r="G42" i="7" s="1"/>
  <c r="E33" i="7"/>
  <c r="F33" i="7" s="1"/>
  <c r="G33" i="7" s="1"/>
  <c r="E34" i="7"/>
  <c r="F34" i="7" s="1"/>
  <c r="G34" i="7" s="1"/>
  <c r="E26" i="7"/>
  <c r="F26" i="7" s="1"/>
  <c r="G26" i="7" s="1"/>
  <c r="E27" i="7"/>
  <c r="F27" i="7" s="1"/>
  <c r="G27" i="7" s="1"/>
  <c r="E19" i="7"/>
  <c r="F19" i="7" s="1"/>
  <c r="G19" i="7" s="1"/>
  <c r="E20" i="7"/>
  <c r="F20" i="7" s="1"/>
  <c r="G20" i="7" s="1"/>
  <c r="E13" i="7"/>
  <c r="F13" i="7" s="1"/>
  <c r="G13" i="7" s="1"/>
  <c r="E35" i="6"/>
  <c r="F35" i="6" s="1"/>
  <c r="G35" i="6" s="1"/>
  <c r="E36" i="6"/>
  <c r="F36" i="6" s="1"/>
  <c r="G36" i="6" s="1"/>
  <c r="E28" i="6"/>
  <c r="F28" i="6" s="1"/>
  <c r="G28" i="6" s="1"/>
  <c r="E29" i="6"/>
  <c r="F29" i="6" s="1"/>
  <c r="G29" i="6" s="1"/>
  <c r="E21" i="6"/>
  <c r="F21" i="6" s="1"/>
  <c r="G21" i="6" s="1"/>
  <c r="E22" i="6"/>
  <c r="F22" i="6" s="1"/>
  <c r="G22" i="6" s="1"/>
  <c r="E14" i="6"/>
  <c r="F14" i="6" s="1"/>
  <c r="G14" i="6" s="1"/>
  <c r="E15" i="6"/>
  <c r="F15" i="6" s="1"/>
  <c r="G15" i="6" s="1"/>
  <c r="E38" i="5"/>
  <c r="F38" i="5" s="1"/>
  <c r="G38" i="5" s="1"/>
  <c r="E39" i="5"/>
  <c r="F39" i="5" s="1"/>
  <c r="G39" i="5" s="1"/>
  <c r="E32" i="5"/>
  <c r="F32" i="5" s="1"/>
  <c r="G32" i="5" s="1"/>
  <c r="E24" i="5"/>
  <c r="F24" i="5" s="1"/>
  <c r="G24" i="5" s="1"/>
  <c r="E25" i="5"/>
  <c r="F25" i="5" s="1"/>
  <c r="G25" i="5" s="1"/>
  <c r="E40" i="4"/>
  <c r="E41" i="4"/>
  <c r="E33" i="4"/>
  <c r="E34" i="4"/>
  <c r="E26" i="4"/>
  <c r="E27" i="4"/>
  <c r="E19" i="4"/>
  <c r="E20" i="4"/>
  <c r="E21" i="4"/>
  <c r="E13" i="4"/>
  <c r="E36" i="3"/>
  <c r="F36" i="3" s="1"/>
  <c r="G36" i="3" s="1"/>
  <c r="E37" i="3"/>
  <c r="F37" i="3" s="1"/>
  <c r="G37" i="3" s="1"/>
  <c r="E29" i="3"/>
  <c r="E30" i="3"/>
  <c r="E22" i="3"/>
  <c r="E23" i="3"/>
  <c r="E15" i="3"/>
  <c r="E16" i="3"/>
  <c r="E16" i="2"/>
  <c r="F16" i="2" s="1"/>
  <c r="G16" i="2" s="1"/>
  <c r="E23" i="2"/>
  <c r="F23" i="2" s="1"/>
  <c r="G23" i="2" s="1"/>
  <c r="E30" i="2"/>
  <c r="F30" i="2" s="1"/>
  <c r="G30" i="2" s="1"/>
  <c r="E39" i="2"/>
  <c r="F39" i="2" s="1"/>
  <c r="G39" i="2" s="1"/>
  <c r="E37" i="2"/>
  <c r="F37" i="2" s="1"/>
  <c r="G37" i="2" s="1"/>
  <c r="E40" i="1"/>
  <c r="F40" i="1" s="1"/>
  <c r="G40" i="1" s="1"/>
  <c r="E33" i="1"/>
  <c r="F33" i="1" s="1"/>
  <c r="G33" i="1" s="1"/>
  <c r="E26" i="1"/>
  <c r="E19" i="1"/>
  <c r="E41" i="10" l="1"/>
  <c r="F41" i="10" s="1"/>
  <c r="G41" i="10" s="1"/>
  <c r="E13" i="10"/>
  <c r="F13" i="10" s="1"/>
  <c r="G13" i="10" s="1"/>
  <c r="E16" i="6"/>
  <c r="F16" i="6" s="1"/>
  <c r="G16" i="6" s="1"/>
  <c r="E41" i="5"/>
  <c r="F41" i="5" s="1"/>
  <c r="G41" i="5" s="1"/>
  <c r="E28" i="4"/>
  <c r="E41" i="1"/>
  <c r="E29" i="12" l="1"/>
  <c r="E30" i="12"/>
  <c r="E22" i="12"/>
  <c r="E15" i="12"/>
  <c r="E38" i="11"/>
  <c r="E39" i="11"/>
  <c r="E31" i="11"/>
  <c r="E24" i="11"/>
  <c r="E42" i="10"/>
  <c r="E34" i="10"/>
  <c r="E27" i="10"/>
  <c r="E20" i="10"/>
  <c r="E36" i="9"/>
  <c r="E29" i="9"/>
  <c r="E22" i="9"/>
  <c r="E15" i="9"/>
  <c r="E40" i="8"/>
  <c r="E39" i="8"/>
  <c r="E33" i="8"/>
  <c r="E32" i="8"/>
  <c r="E26" i="8"/>
  <c r="E25" i="8"/>
  <c r="E19" i="8"/>
  <c r="E35" i="7"/>
  <c r="E28" i="7"/>
  <c r="E21" i="7"/>
  <c r="E14" i="7"/>
  <c r="E35" i="4"/>
  <c r="E36" i="4"/>
  <c r="E37" i="6"/>
  <c r="E30" i="6"/>
  <c r="E23" i="6"/>
  <c r="E26" i="5"/>
  <c r="E27" i="5"/>
  <c r="E33" i="5"/>
  <c r="E34" i="5"/>
  <c r="E13" i="5"/>
  <c r="E14" i="4"/>
  <c r="E15" i="4"/>
  <c r="E24" i="3"/>
  <c r="E31" i="3"/>
  <c r="E38" i="3"/>
  <c r="E24" i="2"/>
  <c r="E31" i="2"/>
  <c r="E38" i="2"/>
  <c r="E42" i="1"/>
  <c r="E34" i="1"/>
  <c r="E27" i="1"/>
  <c r="E20" i="1"/>
  <c r="E13" i="1"/>
  <c r="E16" i="12" l="1"/>
  <c r="E23" i="12"/>
  <c r="E25" i="11"/>
  <c r="E32" i="11"/>
  <c r="E21" i="10"/>
  <c r="E28" i="10"/>
  <c r="E35" i="10"/>
  <c r="E16" i="9"/>
  <c r="E23" i="9"/>
  <c r="E30" i="9"/>
  <c r="E37" i="9"/>
  <c r="E15" i="7"/>
  <c r="E22" i="7"/>
  <c r="E29" i="7"/>
  <c r="E36" i="7"/>
  <c r="E38" i="6"/>
  <c r="E31" i="6"/>
  <c r="E24" i="6"/>
  <c r="E22" i="4"/>
  <c r="E39" i="3"/>
  <c r="E32" i="3"/>
  <c r="E25" i="3"/>
  <c r="E32" i="2"/>
  <c r="E25" i="2"/>
  <c r="E35" i="1"/>
  <c r="E21" i="1"/>
  <c r="E14" i="1"/>
  <c r="D7" i="2" l="1"/>
  <c r="D7" i="3"/>
  <c r="D7" i="4"/>
  <c r="D7" i="5"/>
  <c r="D7" i="6"/>
  <c r="D7" i="7"/>
  <c r="D7" i="8"/>
  <c r="D7" i="9"/>
  <c r="D7" i="10"/>
  <c r="D7" i="11"/>
  <c r="D7" i="12"/>
  <c r="D7" i="1"/>
  <c r="F40" i="12" l="1"/>
  <c r="G40" i="12" s="1"/>
  <c r="F19" i="12"/>
  <c r="G19" i="12" s="1"/>
  <c r="F26" i="12"/>
  <c r="G26" i="12" s="1"/>
  <c r="F33" i="12"/>
  <c r="G33" i="12" s="1"/>
  <c r="F12" i="12"/>
  <c r="G12" i="12" s="1"/>
  <c r="F27" i="12"/>
  <c r="G27" i="12" s="1"/>
  <c r="F21" i="12"/>
  <c r="G21" i="12" s="1"/>
  <c r="F28" i="12"/>
  <c r="G28" i="12" s="1"/>
  <c r="F34" i="12"/>
  <c r="G34" i="12" s="1"/>
  <c r="F14" i="12"/>
  <c r="G14" i="12" s="1"/>
  <c r="F20" i="12"/>
  <c r="G20" i="12" s="1"/>
  <c r="F13" i="12"/>
  <c r="G13" i="12" s="1"/>
  <c r="F41" i="12"/>
  <c r="G41" i="12" s="1"/>
  <c r="F14" i="9"/>
  <c r="G14" i="9" s="1"/>
  <c r="F21" i="9"/>
  <c r="G21" i="9" s="1"/>
  <c r="F34" i="9"/>
  <c r="G34" i="9" s="1"/>
  <c r="F13" i="9"/>
  <c r="G13" i="9" s="1"/>
  <c r="F35" i="9"/>
  <c r="G35" i="9" s="1"/>
  <c r="F27" i="9"/>
  <c r="G27" i="9" s="1"/>
  <c r="F28" i="9"/>
  <c r="G28" i="9" s="1"/>
  <c r="F41" i="9"/>
  <c r="G41" i="9" s="1"/>
  <c r="F20" i="9"/>
  <c r="G20" i="9" s="1"/>
  <c r="F13" i="4"/>
  <c r="G13" i="4" s="1"/>
  <c r="F41" i="4"/>
  <c r="G41" i="4" s="1"/>
  <c r="F19" i="4"/>
  <c r="G19" i="4" s="1"/>
  <c r="F21" i="4"/>
  <c r="G21" i="4" s="1"/>
  <c r="F20" i="4"/>
  <c r="G20" i="4" s="1"/>
  <c r="F33" i="4"/>
  <c r="G33" i="4" s="1"/>
  <c r="F26" i="4"/>
  <c r="G26" i="4" s="1"/>
  <c r="F34" i="4"/>
  <c r="G34" i="4" s="1"/>
  <c r="F40" i="4"/>
  <c r="G40" i="4" s="1"/>
  <c r="F27" i="4"/>
  <c r="G27" i="4" s="1"/>
  <c r="F28" i="4"/>
  <c r="G28" i="4" s="1"/>
  <c r="F16" i="11"/>
  <c r="G16" i="11" s="1"/>
  <c r="F15" i="11"/>
  <c r="G15" i="11" s="1"/>
  <c r="F23" i="3"/>
  <c r="G23" i="3" s="1"/>
  <c r="F15" i="3"/>
  <c r="G15" i="3" s="1"/>
  <c r="F22" i="3"/>
  <c r="G22" i="3" s="1"/>
  <c r="F16" i="3"/>
  <c r="G16" i="3" s="1"/>
  <c r="F30" i="3"/>
  <c r="G30" i="3" s="1"/>
  <c r="F29" i="3"/>
  <c r="G29" i="3" s="1"/>
  <c r="F19" i="1"/>
  <c r="G19" i="1" s="1"/>
  <c r="F26" i="1"/>
  <c r="G26" i="1" s="1"/>
  <c r="F41" i="1"/>
  <c r="G41" i="1" s="1"/>
  <c r="F29" i="12"/>
  <c r="G29" i="12" s="1"/>
  <c r="F30" i="12"/>
  <c r="G30" i="12" s="1"/>
  <c r="F22" i="12"/>
  <c r="G22" i="12" s="1"/>
  <c r="F15" i="12"/>
  <c r="G15" i="12" s="1"/>
  <c r="F23" i="12"/>
  <c r="G23" i="12" s="1"/>
  <c r="F16" i="12"/>
  <c r="G16" i="12" s="1"/>
  <c r="F39" i="11"/>
  <c r="G39" i="11" s="1"/>
  <c r="F24" i="11"/>
  <c r="G24" i="11" s="1"/>
  <c r="F31" i="11"/>
  <c r="G31" i="11" s="1"/>
  <c r="F38" i="11"/>
  <c r="G38" i="11" s="1"/>
  <c r="F25" i="11"/>
  <c r="G25" i="11" s="1"/>
  <c r="F32" i="11"/>
  <c r="G32" i="11" s="1"/>
  <c r="F20" i="10"/>
  <c r="G20" i="10" s="1"/>
  <c r="F42" i="10"/>
  <c r="G42" i="10" s="1"/>
  <c r="F27" i="10"/>
  <c r="G27" i="10" s="1"/>
  <c r="F34" i="10"/>
  <c r="G34" i="10" s="1"/>
  <c r="F35" i="10"/>
  <c r="G35" i="10" s="1"/>
  <c r="F28" i="10"/>
  <c r="G28" i="10" s="1"/>
  <c r="F21" i="10"/>
  <c r="G21" i="10" s="1"/>
  <c r="F29" i="9"/>
  <c r="G29" i="9" s="1"/>
  <c r="F36" i="9"/>
  <c r="G36" i="9" s="1"/>
  <c r="F15" i="9"/>
  <c r="G15" i="9" s="1"/>
  <c r="F22" i="9"/>
  <c r="G22" i="9" s="1"/>
  <c r="F37" i="9"/>
  <c r="G37" i="9" s="1"/>
  <c r="F23" i="9"/>
  <c r="G23" i="9" s="1"/>
  <c r="F30" i="9"/>
  <c r="G30" i="9" s="1"/>
  <c r="F16" i="9"/>
  <c r="G16" i="9" s="1"/>
  <c r="F26" i="8"/>
  <c r="G26" i="8" s="1"/>
  <c r="F39" i="8"/>
  <c r="G39" i="8" s="1"/>
  <c r="F33" i="8"/>
  <c r="G33" i="8" s="1"/>
  <c r="F19" i="8"/>
  <c r="G19" i="8" s="1"/>
  <c r="F25" i="8"/>
  <c r="G25" i="8" s="1"/>
  <c r="F40" i="8"/>
  <c r="G40" i="8" s="1"/>
  <c r="F32" i="8"/>
  <c r="G32" i="8" s="1"/>
  <c r="F35" i="7"/>
  <c r="G35" i="7" s="1"/>
  <c r="F28" i="7"/>
  <c r="G28" i="7" s="1"/>
  <c r="F14" i="7"/>
  <c r="G14" i="7" s="1"/>
  <c r="F21" i="7"/>
  <c r="G21" i="7" s="1"/>
  <c r="F22" i="7"/>
  <c r="G22" i="7" s="1"/>
  <c r="F15" i="7"/>
  <c r="G15" i="7" s="1"/>
  <c r="F36" i="7"/>
  <c r="G36" i="7" s="1"/>
  <c r="F29" i="7"/>
  <c r="G29" i="7" s="1"/>
  <c r="F37" i="6"/>
  <c r="G37" i="6" s="1"/>
  <c r="F23" i="6"/>
  <c r="G23" i="6" s="1"/>
  <c r="F30" i="6"/>
  <c r="G30" i="6" s="1"/>
  <c r="F38" i="6"/>
  <c r="G38" i="6" s="1"/>
  <c r="F24" i="6"/>
  <c r="G24" i="6" s="1"/>
  <c r="F31" i="6"/>
  <c r="G31" i="6" s="1"/>
  <c r="F34" i="5"/>
  <c r="G34" i="5" s="1"/>
  <c r="F27" i="5"/>
  <c r="G27" i="5" s="1"/>
  <c r="F26" i="5"/>
  <c r="G26" i="5" s="1"/>
  <c r="F33" i="5"/>
  <c r="G33" i="5" s="1"/>
  <c r="F13" i="5"/>
  <c r="G13" i="5" s="1"/>
  <c r="F38" i="3"/>
  <c r="G38" i="3" s="1"/>
  <c r="F24" i="3"/>
  <c r="G24" i="3" s="1"/>
  <c r="F31" i="3"/>
  <c r="G31" i="3" s="1"/>
  <c r="F24" i="2"/>
  <c r="G24" i="2" s="1"/>
  <c r="F38" i="2"/>
  <c r="G38" i="2" s="1"/>
  <c r="F31" i="2"/>
  <c r="G31" i="2" s="1"/>
  <c r="F32" i="2"/>
  <c r="G32" i="2" s="1"/>
  <c r="F25" i="2"/>
  <c r="G25" i="2" s="1"/>
  <c r="F27" i="1"/>
  <c r="G27" i="1" s="1"/>
  <c r="F20" i="1"/>
  <c r="G20" i="1" s="1"/>
  <c r="F34" i="1"/>
  <c r="G34" i="1" s="1"/>
  <c r="F42" i="1"/>
  <c r="G42" i="1" s="1"/>
  <c r="F13" i="1"/>
  <c r="G13" i="1" s="1"/>
  <c r="F14" i="1"/>
  <c r="G14" i="1" s="1"/>
  <c r="F21" i="1"/>
  <c r="G21" i="1" s="1"/>
  <c r="F35" i="1"/>
  <c r="G35" i="1" s="1"/>
  <c r="F36" i="4"/>
  <c r="G36" i="4" s="1"/>
  <c r="F35" i="4"/>
  <c r="G35" i="4" s="1"/>
  <c r="F22" i="4"/>
  <c r="G22" i="4" s="1"/>
  <c r="F14" i="4"/>
  <c r="G14" i="4" s="1"/>
  <c r="F15" i="4"/>
  <c r="G15" i="4" s="1"/>
  <c r="F32" i="3"/>
  <c r="G32" i="3" s="1"/>
  <c r="F25" i="3"/>
  <c r="G25" i="3" s="1"/>
  <c r="F39" i="3"/>
  <c r="G39" i="3" s="1"/>
  <c r="F7" i="1"/>
  <c r="G43" i="1" l="1"/>
  <c r="G11" i="2" s="1"/>
  <c r="G43" i="2" s="1"/>
  <c r="G11" i="3" s="1"/>
  <c r="G43" i="3" s="1"/>
  <c r="G11" i="4" s="1"/>
  <c r="G43" i="4" s="1"/>
  <c r="G11" i="5" s="1"/>
  <c r="G43" i="5" s="1"/>
  <c r="G11" i="6" s="1"/>
  <c r="G43" i="6" s="1"/>
  <c r="G11" i="7" s="1"/>
  <c r="G43" i="7" s="1"/>
  <c r="G11" i="8" s="1"/>
  <c r="G43" i="8" s="1"/>
  <c r="G11" i="9" s="1"/>
  <c r="G43" i="9" s="1"/>
  <c r="G11" i="10" s="1"/>
  <c r="G43" i="10" s="1"/>
  <c r="G11" i="11" s="1"/>
  <c r="G43" i="11" l="1"/>
  <c r="G11" i="12" s="1"/>
  <c r="G43" i="12" s="1"/>
</calcChain>
</file>

<file path=xl/sharedStrings.xml><?xml version="1.0" encoding="utf-8"?>
<sst xmlns="http://schemas.openxmlformats.org/spreadsheetml/2006/main" count="382" uniqueCount="42">
  <si>
    <t>Deutsches Rheuma-Forschungszentrum Berlin</t>
  </si>
  <si>
    <t>Arbeitszeitnachweis</t>
  </si>
  <si>
    <t>Name:</t>
  </si>
  <si>
    <t>Tag</t>
  </si>
  <si>
    <t>Anmerkungen</t>
  </si>
  <si>
    <t>Datum:</t>
  </si>
  <si>
    <t>Unterschrift:</t>
  </si>
  <si>
    <t>Arbeitsgruppe:</t>
  </si>
  <si>
    <t>Monat / Jahr</t>
  </si>
  <si>
    <t>Neujahr</t>
  </si>
  <si>
    <t>Sa</t>
  </si>
  <si>
    <t>So</t>
  </si>
  <si>
    <t>Übertrag für den nächsten Monat:</t>
  </si>
  <si>
    <t>Differenz 
(min)</t>
  </si>
  <si>
    <t>Differenz 
(h)</t>
  </si>
  <si>
    <t>geleistete 
Stunden</t>
  </si>
  <si>
    <t>gesetzl.
Pause</t>
  </si>
  <si>
    <t>Arbeits-
ende</t>
  </si>
  <si>
    <t>Arbeits-
beginn</t>
  </si>
  <si>
    <t>Übertrag vom Vormonat:</t>
  </si>
  <si>
    <t>Arbeitszeit / Woche</t>
  </si>
  <si>
    <t>(Eingabe)</t>
  </si>
  <si>
    <r>
      <rPr>
        <b/>
        <sz val="12"/>
        <color rgb="FFFF0000"/>
        <rFont val="Arial"/>
        <family val="2"/>
      </rPr>
      <t>%</t>
    </r>
    <r>
      <rPr>
        <b/>
        <sz val="12"/>
        <color theme="1"/>
        <rFont val="Arial"/>
        <family val="2"/>
      </rPr>
      <t xml:space="preserve"> Arbeitszeit</t>
    </r>
  </si>
  <si>
    <r>
      <rPr>
        <b/>
        <sz val="12"/>
        <color rgb="FFFF0000"/>
        <rFont val="Arial"/>
        <family val="2"/>
      </rPr>
      <t xml:space="preserve">% </t>
    </r>
    <r>
      <rPr>
        <b/>
        <sz val="12"/>
        <color theme="1"/>
        <rFont val="Arial"/>
        <family val="2"/>
      </rPr>
      <t>Arbeitszeit</t>
    </r>
  </si>
  <si>
    <r>
      <t xml:space="preserve">% </t>
    </r>
    <r>
      <rPr>
        <b/>
        <sz val="12"/>
        <color theme="1"/>
        <rFont val="Arial"/>
        <family val="2"/>
      </rPr>
      <t>Arbeitszeit</t>
    </r>
  </si>
  <si>
    <t>1 Tag =</t>
  </si>
  <si>
    <t>Minuten ohne Pause</t>
  </si>
  <si>
    <t>Kenntnisnahme durch Gruppenleiter/ Vorgesetzten:</t>
  </si>
  <si>
    <t>Feiertag</t>
  </si>
  <si>
    <t>arbeitsfrei</t>
  </si>
  <si>
    <t>01 / 2025</t>
  </si>
  <si>
    <t>02 / 2025</t>
  </si>
  <si>
    <t>03/ 2025</t>
  </si>
  <si>
    <t>04 / 2025</t>
  </si>
  <si>
    <t>05 / 2025</t>
  </si>
  <si>
    <t>06 / 2025</t>
  </si>
  <si>
    <t>07 / 2025</t>
  </si>
  <si>
    <t>08 / 2025</t>
  </si>
  <si>
    <t>09 / 2025</t>
  </si>
  <si>
    <t>10 / 2025</t>
  </si>
  <si>
    <t>11 / 2025</t>
  </si>
  <si>
    <t>12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</si>
</sst>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0" fillId="0" borderId="0" xfId="0" applyAlignment="1">
      <alignment horizontal="right"/>
    </xf>
    <xf numFmtId="20" fontId="2" fillId="0" borderId="1" xfId="0" applyNumberFormat="1" applyFont="1" applyBorder="1"/>
    <xf numFmtId="2" fontId="2" fillId="0" borderId="1" xfId="0" applyNumberFormat="1" applyFont="1" applyBorder="1"/>
    <xf numFmtId="0" fontId="4" fillId="2" borderId="3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0" fontId="2" fillId="0" borderId="2" xfId="0" applyNumberFormat="1" applyFont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4" fillId="0" borderId="8" xfId="0" applyFont="1" applyFill="1" applyBorder="1" applyAlignment="1">
      <alignment horizontal="right"/>
    </xf>
    <xf numFmtId="0" fontId="4" fillId="0" borderId="1" xfId="0" applyFont="1" applyBorder="1"/>
    <xf numFmtId="0" fontId="4" fillId="0" borderId="5" xfId="0" applyFont="1" applyBorder="1"/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1" fillId="0" borderId="0" xfId="0" applyFont="1"/>
    <xf numFmtId="0" fontId="11" fillId="0" borderId="6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0" xfId="0" applyFont="1"/>
    <xf numFmtId="2" fontId="13" fillId="0" borderId="1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 applyBorder="1" applyAlignme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20" fontId="17" fillId="0" borderId="1" xfId="0" applyNumberFormat="1" applyFont="1" applyBorder="1"/>
    <xf numFmtId="1" fontId="2" fillId="0" borderId="8" xfId="0" applyNumberFormat="1" applyFont="1" applyBorder="1"/>
    <xf numFmtId="20" fontId="18" fillId="0" borderId="1" xfId="0" applyNumberFormat="1" applyFont="1" applyBorder="1"/>
    <xf numFmtId="0" fontId="18" fillId="0" borderId="1" xfId="0" applyFont="1" applyBorder="1"/>
    <xf numFmtId="0" fontId="12" fillId="0" borderId="0" xfId="0" applyFont="1"/>
    <xf numFmtId="0" fontId="19" fillId="0" borderId="0" xfId="0" applyFont="1"/>
    <xf numFmtId="0" fontId="2" fillId="0" borderId="1" xfId="0" applyFont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0" fontId="2" fillId="0" borderId="7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10" workbookViewId="0">
      <selection activeCell="D13" sqref="D13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10.42578125" bestFit="1" customWidth="1"/>
    <col min="5" max="5" width="13.140625" customWidth="1"/>
    <col min="6" max="7" width="11.42578125" customWidth="1"/>
    <col min="8" max="8" width="19.28515625" customWidth="1"/>
  </cols>
  <sheetData>
    <row r="1" spans="1:13" ht="15.75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3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3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3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3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3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3" ht="15.75" x14ac:dyDescent="0.25">
      <c r="A7" s="4" t="s">
        <v>20</v>
      </c>
      <c r="B7" s="2"/>
      <c r="C7" s="2"/>
      <c r="D7" s="28">
        <f>ROUND(39*D8/100,2)</f>
        <v>39</v>
      </c>
      <c r="E7" s="43" t="s">
        <v>25</v>
      </c>
      <c r="F7" s="44">
        <f>D7/5*60</f>
        <v>468</v>
      </c>
      <c r="G7" s="45" t="s">
        <v>26</v>
      </c>
      <c r="H7" s="45"/>
      <c r="I7" s="2"/>
      <c r="J7" s="3"/>
    </row>
    <row r="8" spans="1:13" ht="15.75" x14ac:dyDescent="0.25">
      <c r="A8" s="4" t="s">
        <v>22</v>
      </c>
      <c r="C8" s="39" t="s">
        <v>21</v>
      </c>
      <c r="D8" s="40">
        <v>100</v>
      </c>
      <c r="F8" s="4" t="s">
        <v>8</v>
      </c>
      <c r="H8" s="29" t="s">
        <v>30</v>
      </c>
      <c r="I8" s="2"/>
      <c r="J8" s="3"/>
    </row>
    <row r="9" spans="1:13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3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53"/>
      <c r="M10" s="53"/>
    </row>
    <row r="11" spans="1:13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/>
      <c r="H11" s="22"/>
      <c r="I11" s="19"/>
      <c r="J11" s="20"/>
    </row>
    <row r="12" spans="1:13" ht="15.75" x14ac:dyDescent="0.25">
      <c r="A12" s="23">
        <v>1</v>
      </c>
      <c r="B12" s="24" t="s">
        <v>9</v>
      </c>
      <c r="C12" s="24"/>
      <c r="D12" s="54"/>
      <c r="E12" s="15"/>
      <c r="F12" s="16"/>
      <c r="G12" s="7"/>
      <c r="H12" s="7"/>
      <c r="I12" s="2"/>
      <c r="J12" s="3"/>
    </row>
    <row r="13" spans="1:13" ht="15.75" x14ac:dyDescent="0.25">
      <c r="A13" s="6">
        <v>2</v>
      </c>
      <c r="B13" s="48"/>
      <c r="C13" s="15"/>
      <c r="D13" s="54" t="str">
        <f>IF(C13-B13&gt;TIMEVALUE("9:00"),TIMEVALUE("0:45"),IF(C13-B13&gt;TIMEVALUE("6:00"),TIMEVALUE("0:30"),"0"))</f>
        <v>0</v>
      </c>
      <c r="E13" s="15">
        <f t="shared" ref="E13" si="0">C13-B13-D13</f>
        <v>0</v>
      </c>
      <c r="F13" s="16">
        <f t="shared" ref="F13" si="1">(E13*24)-($D$7/5)</f>
        <v>-7.8</v>
      </c>
      <c r="G13" s="7">
        <f t="shared" ref="G13" si="2">CONVERT(F13,"hr","mn")</f>
        <v>-468</v>
      </c>
      <c r="H13" s="7"/>
      <c r="I13" s="2"/>
      <c r="J13" s="3"/>
    </row>
    <row r="14" spans="1:13" ht="15.75" x14ac:dyDescent="0.25">
      <c r="A14" s="6">
        <v>3</v>
      </c>
      <c r="B14" s="7"/>
      <c r="C14" s="46"/>
      <c r="D14" s="54" t="str">
        <f t="shared" ref="D14:D42" si="3">IF(C14-B14&gt;TIMEVALUE("9:00"),TIMEVALUE("0:45"),IF(C14-B14&gt;TIMEVALUE("6:00"),TIMEVALUE("0:30"),"0"))</f>
        <v>0</v>
      </c>
      <c r="E14" s="15">
        <f t="shared" ref="E14" si="4">C14-B14-D14</f>
        <v>0</v>
      </c>
      <c r="F14" s="16">
        <f t="shared" ref="F14" si="5">(E14*24)-($D$7/5)</f>
        <v>-7.8</v>
      </c>
      <c r="G14" s="7">
        <f t="shared" ref="G14" si="6">CONVERT(F14,"hr","mn")</f>
        <v>-468</v>
      </c>
      <c r="H14" s="7"/>
      <c r="I14" s="2"/>
      <c r="J14" s="3"/>
    </row>
    <row r="15" spans="1:13" ht="15.75" x14ac:dyDescent="0.25">
      <c r="A15" s="6">
        <v>4</v>
      </c>
      <c r="B15" s="48" t="s">
        <v>10</v>
      </c>
      <c r="C15" s="46"/>
      <c r="D15" s="54"/>
      <c r="E15" s="15"/>
      <c r="F15" s="16"/>
      <c r="G15" s="7"/>
      <c r="H15" s="7"/>
      <c r="I15" s="2"/>
      <c r="J15" s="3"/>
    </row>
    <row r="16" spans="1:13" ht="15.75" x14ac:dyDescent="0.25">
      <c r="A16" s="6">
        <v>5</v>
      </c>
      <c r="B16" s="48" t="s">
        <v>11</v>
      </c>
      <c r="C16" s="46"/>
      <c r="D16" s="54"/>
      <c r="E16" s="15"/>
      <c r="F16" s="16"/>
      <c r="G16" s="7"/>
      <c r="H16" s="7"/>
      <c r="I16" s="2"/>
      <c r="J16" s="3"/>
    </row>
    <row r="17" spans="1:10" ht="15.75" x14ac:dyDescent="0.25">
      <c r="A17" s="6">
        <v>6</v>
      </c>
      <c r="B17" s="7"/>
      <c r="C17" s="46"/>
      <c r="D17" s="54" t="str">
        <f t="shared" si="3"/>
        <v>0</v>
      </c>
      <c r="E17" s="15">
        <f t="shared" ref="E17:E18" si="7">C17-B17-D17</f>
        <v>0</v>
      </c>
      <c r="F17" s="16">
        <f t="shared" ref="F17:F18" si="8">(E17*24)-($D$7/5)</f>
        <v>-7.8</v>
      </c>
      <c r="G17" s="7">
        <f t="shared" ref="G17:G18" si="9">CONVERT(F17,"hr","mn")</f>
        <v>-468</v>
      </c>
      <c r="H17" s="7"/>
      <c r="I17" s="2"/>
      <c r="J17" s="3"/>
    </row>
    <row r="18" spans="1:10" ht="15.75" x14ac:dyDescent="0.25">
      <c r="A18" s="6">
        <v>7</v>
      </c>
      <c r="B18" s="7"/>
      <c r="C18" s="46"/>
      <c r="D18" s="54" t="str">
        <f t="shared" si="3"/>
        <v>0</v>
      </c>
      <c r="E18" s="15">
        <f t="shared" si="7"/>
        <v>0</v>
      </c>
      <c r="F18" s="16">
        <f t="shared" si="8"/>
        <v>-7.8</v>
      </c>
      <c r="G18" s="7">
        <f t="shared" si="9"/>
        <v>-468</v>
      </c>
      <c r="H18" s="7"/>
      <c r="I18" s="2"/>
      <c r="J18" s="3"/>
    </row>
    <row r="19" spans="1:10" ht="15.75" x14ac:dyDescent="0.25">
      <c r="A19" s="6">
        <v>8</v>
      </c>
      <c r="B19" s="7"/>
      <c r="C19" s="7"/>
      <c r="D19" s="54" t="str">
        <f t="shared" si="3"/>
        <v>0</v>
      </c>
      <c r="E19" s="15">
        <f t="shared" ref="E19" si="10">C19-B19-D19</f>
        <v>0</v>
      </c>
      <c r="F19" s="16">
        <f t="shared" ref="F19" si="11">(E19*24)-($D$7/5)</f>
        <v>-7.8</v>
      </c>
      <c r="G19" s="7">
        <f t="shared" ref="G19" si="12">CONVERT(F19,"hr","mn")</f>
        <v>-468</v>
      </c>
      <c r="H19" s="7"/>
      <c r="I19" s="2"/>
      <c r="J19" s="3"/>
    </row>
    <row r="20" spans="1:10" ht="15.75" x14ac:dyDescent="0.25">
      <c r="A20" s="6">
        <v>9</v>
      </c>
      <c r="B20" s="7"/>
      <c r="C20" s="7"/>
      <c r="D20" s="54" t="str">
        <f t="shared" si="3"/>
        <v>0</v>
      </c>
      <c r="E20" s="15">
        <f t="shared" ref="E20" si="13">C20-B20-D20</f>
        <v>0</v>
      </c>
      <c r="F20" s="16">
        <f t="shared" ref="F20" si="14">(E20*24)-($D$7/5)</f>
        <v>-7.8</v>
      </c>
      <c r="G20" s="7">
        <f t="shared" ref="G20" si="15">CONVERT(F20,"hr","mn")</f>
        <v>-468</v>
      </c>
      <c r="H20" s="7"/>
      <c r="I20" s="2"/>
      <c r="J20" s="3"/>
    </row>
    <row r="21" spans="1:10" ht="15.75" x14ac:dyDescent="0.25">
      <c r="A21" s="6">
        <v>10</v>
      </c>
      <c r="B21" s="7"/>
      <c r="C21" s="46"/>
      <c r="D21" s="54" t="str">
        <f t="shared" si="3"/>
        <v>0</v>
      </c>
      <c r="E21" s="15">
        <f t="shared" ref="E21" si="16">C21-B21-D21</f>
        <v>0</v>
      </c>
      <c r="F21" s="16">
        <f t="shared" ref="F21" si="17">(E21*24)-($D$7/5)</f>
        <v>-7.8</v>
      </c>
      <c r="G21" s="7">
        <f t="shared" ref="G21" si="18">CONVERT(F21,"hr","mn")</f>
        <v>-468</v>
      </c>
      <c r="H21" s="7"/>
      <c r="I21" s="2"/>
      <c r="J21" s="3"/>
    </row>
    <row r="22" spans="1:10" ht="15.75" x14ac:dyDescent="0.25">
      <c r="A22" s="6">
        <v>11</v>
      </c>
      <c r="B22" s="48" t="s">
        <v>10</v>
      </c>
      <c r="C22" s="46"/>
      <c r="D22" s="54"/>
      <c r="E22" s="15"/>
      <c r="F22" s="16"/>
      <c r="G22" s="7"/>
      <c r="H22" s="7"/>
      <c r="I22" s="2"/>
      <c r="J22" s="3"/>
    </row>
    <row r="23" spans="1:10" ht="15.75" x14ac:dyDescent="0.25">
      <c r="A23" s="6">
        <v>12</v>
      </c>
      <c r="B23" s="48" t="s">
        <v>11</v>
      </c>
      <c r="C23" s="46"/>
      <c r="D23" s="54"/>
      <c r="E23" s="15"/>
      <c r="F23" s="16"/>
      <c r="G23" s="7"/>
      <c r="H23" s="7"/>
      <c r="I23" s="2"/>
      <c r="J23" s="3"/>
    </row>
    <row r="24" spans="1:10" ht="15.75" x14ac:dyDescent="0.25">
      <c r="A24" s="6">
        <v>13</v>
      </c>
      <c r="B24" s="7"/>
      <c r="C24" s="46"/>
      <c r="D24" s="54" t="str">
        <f t="shared" si="3"/>
        <v>0</v>
      </c>
      <c r="E24" s="15">
        <f t="shared" ref="E24:E25" si="19">C24-B24-D24</f>
        <v>0</v>
      </c>
      <c r="F24" s="16">
        <f t="shared" ref="F24:F25" si="20">(E24*24)-($D$7/5)</f>
        <v>-7.8</v>
      </c>
      <c r="G24" s="7">
        <f t="shared" ref="G24:G25" si="21">CONVERT(F24,"hr","mn")</f>
        <v>-468</v>
      </c>
      <c r="H24" s="7"/>
      <c r="I24" s="2"/>
      <c r="J24" s="3"/>
    </row>
    <row r="25" spans="1:10" ht="15.75" x14ac:dyDescent="0.25">
      <c r="A25" s="6">
        <v>14</v>
      </c>
      <c r="B25" s="7"/>
      <c r="C25" s="46"/>
      <c r="D25" s="54" t="str">
        <f t="shared" si="3"/>
        <v>0</v>
      </c>
      <c r="E25" s="15">
        <f t="shared" si="19"/>
        <v>0</v>
      </c>
      <c r="F25" s="16">
        <f t="shared" si="20"/>
        <v>-7.8</v>
      </c>
      <c r="G25" s="7">
        <f t="shared" si="21"/>
        <v>-468</v>
      </c>
      <c r="H25" s="52"/>
      <c r="I25" s="1"/>
    </row>
    <row r="26" spans="1:10" ht="15.75" x14ac:dyDescent="0.25">
      <c r="A26" s="6">
        <v>15</v>
      </c>
      <c r="B26" s="7"/>
      <c r="C26" s="7"/>
      <c r="D26" s="54" t="str">
        <f t="shared" si="3"/>
        <v>0</v>
      </c>
      <c r="E26" s="15">
        <f t="shared" ref="E26" si="22">C26-B26-D26</f>
        <v>0</v>
      </c>
      <c r="F26" s="16">
        <f t="shared" ref="F26" si="23">(E26*24)-($D$7/5)</f>
        <v>-7.8</v>
      </c>
      <c r="G26" s="7">
        <f t="shared" ref="G26" si="24">CONVERT(F26,"hr","mn")</f>
        <v>-468</v>
      </c>
      <c r="H26" s="7"/>
      <c r="I26" s="1"/>
    </row>
    <row r="27" spans="1:10" ht="15.75" x14ac:dyDescent="0.25">
      <c r="A27" s="6">
        <v>16</v>
      </c>
      <c r="B27" s="7"/>
      <c r="C27" s="7"/>
      <c r="D27" s="54" t="str">
        <f t="shared" si="3"/>
        <v>0</v>
      </c>
      <c r="E27" s="15">
        <f t="shared" ref="E27" si="25">C27-B27-D27</f>
        <v>0</v>
      </c>
      <c r="F27" s="16">
        <f t="shared" ref="F27" si="26">(E27*24)-($D$7/5)</f>
        <v>-7.8</v>
      </c>
      <c r="G27" s="7">
        <f t="shared" ref="G27" si="27">CONVERT(F27,"hr","mn")</f>
        <v>-468</v>
      </c>
      <c r="H27" s="7"/>
      <c r="I27" s="1"/>
    </row>
    <row r="28" spans="1:10" ht="15.75" x14ac:dyDescent="0.25">
      <c r="A28" s="6">
        <v>17</v>
      </c>
      <c r="B28" s="7"/>
      <c r="C28" s="46"/>
      <c r="D28" s="54" t="str">
        <f t="shared" si="3"/>
        <v>0</v>
      </c>
      <c r="E28" s="15">
        <f t="shared" ref="E28" si="28">C28-B28-D28</f>
        <v>0</v>
      </c>
      <c r="F28" s="16">
        <f t="shared" ref="F28" si="29">(E28*24)-($D$7/5)</f>
        <v>-7.8</v>
      </c>
      <c r="G28" s="7">
        <f t="shared" ref="G28" si="30">CONVERT(F28,"hr","mn")</f>
        <v>-468</v>
      </c>
      <c r="H28" s="7"/>
      <c r="I28" s="1"/>
    </row>
    <row r="29" spans="1:10" ht="15.75" x14ac:dyDescent="0.25">
      <c r="A29" s="6">
        <v>18</v>
      </c>
      <c r="B29" s="48" t="s">
        <v>10</v>
      </c>
      <c r="C29" s="48"/>
      <c r="D29" s="54"/>
      <c r="E29" s="15"/>
      <c r="F29" s="16"/>
      <c r="G29" s="7"/>
      <c r="H29" s="7"/>
    </row>
    <row r="30" spans="1:10" ht="15.75" x14ac:dyDescent="0.25">
      <c r="A30" s="6">
        <v>19</v>
      </c>
      <c r="B30" s="48" t="s">
        <v>11</v>
      </c>
      <c r="C30" s="48"/>
      <c r="D30" s="54"/>
      <c r="E30" s="15"/>
      <c r="F30" s="16"/>
      <c r="G30" s="7"/>
      <c r="H30" s="7"/>
    </row>
    <row r="31" spans="1:10" ht="15.75" x14ac:dyDescent="0.25">
      <c r="A31" s="6">
        <v>20</v>
      </c>
      <c r="B31" s="7"/>
      <c r="C31" s="48"/>
      <c r="D31" s="54" t="str">
        <f t="shared" si="3"/>
        <v>0</v>
      </c>
      <c r="E31" s="15">
        <f t="shared" ref="E31:E32" si="31">C31-B31-D31</f>
        <v>0</v>
      </c>
      <c r="F31" s="16">
        <f t="shared" ref="F31:F32" si="32">(E31*24)-($D$7/5)</f>
        <v>-7.8</v>
      </c>
      <c r="G31" s="7">
        <f t="shared" ref="G31:G32" si="33">CONVERT(F31,"hr","mn")</f>
        <v>-468</v>
      </c>
      <c r="H31" s="7"/>
    </row>
    <row r="32" spans="1:10" ht="15.75" x14ac:dyDescent="0.25">
      <c r="A32" s="6">
        <v>21</v>
      </c>
      <c r="B32" s="7"/>
      <c r="C32" s="48"/>
      <c r="D32" s="54" t="str">
        <f t="shared" si="3"/>
        <v>0</v>
      </c>
      <c r="E32" s="15">
        <f t="shared" si="31"/>
        <v>0</v>
      </c>
      <c r="F32" s="16">
        <f t="shared" si="32"/>
        <v>-7.8</v>
      </c>
      <c r="G32" s="7">
        <f t="shared" si="33"/>
        <v>-468</v>
      </c>
      <c r="H32" s="7"/>
    </row>
    <row r="33" spans="1:8" ht="15.75" x14ac:dyDescent="0.25">
      <c r="A33" s="6">
        <v>22</v>
      </c>
      <c r="B33" s="7"/>
      <c r="C33" s="49"/>
      <c r="D33" s="54" t="str">
        <f t="shared" si="3"/>
        <v>0</v>
      </c>
      <c r="E33" s="15">
        <f>C33-B33-D33</f>
        <v>0</v>
      </c>
      <c r="F33" s="16">
        <f>(E33*24)-($D$7/5)</f>
        <v>-7.8</v>
      </c>
      <c r="G33" s="7">
        <f>CONVERT(F33,"hr","mn")</f>
        <v>-468</v>
      </c>
      <c r="H33" s="7"/>
    </row>
    <row r="34" spans="1:8" ht="15.75" x14ac:dyDescent="0.25">
      <c r="A34" s="6">
        <v>23</v>
      </c>
      <c r="B34" s="7"/>
      <c r="C34" s="49"/>
      <c r="D34" s="54" t="str">
        <f t="shared" si="3"/>
        <v>0</v>
      </c>
      <c r="E34" s="15">
        <f>C34-B34-D34</f>
        <v>0</v>
      </c>
      <c r="F34" s="16">
        <f>(E34*24)-($D$7/5)</f>
        <v>-7.8</v>
      </c>
      <c r="G34" s="7">
        <f>CONVERT(F34,"hr","mn")</f>
        <v>-468</v>
      </c>
      <c r="H34" s="7"/>
    </row>
    <row r="35" spans="1:8" ht="15.75" x14ac:dyDescent="0.25">
      <c r="A35" s="6">
        <v>24</v>
      </c>
      <c r="B35" s="7"/>
      <c r="C35" s="48"/>
      <c r="D35" s="54" t="str">
        <f t="shared" si="3"/>
        <v>0</v>
      </c>
      <c r="E35" s="15">
        <f t="shared" ref="E35" si="34">C35-B35-D35</f>
        <v>0</v>
      </c>
      <c r="F35" s="16">
        <f t="shared" ref="F35" si="35">(E35*24)-($D$7/5)</f>
        <v>-7.8</v>
      </c>
      <c r="G35" s="7">
        <f t="shared" ref="G35" si="36">CONVERT(F35,"hr","mn")</f>
        <v>-468</v>
      </c>
      <c r="H35" s="7"/>
    </row>
    <row r="36" spans="1:8" ht="15.75" x14ac:dyDescent="0.25">
      <c r="A36" s="6">
        <v>25</v>
      </c>
      <c r="B36" s="48" t="s">
        <v>10</v>
      </c>
      <c r="C36" s="48"/>
      <c r="D36" s="54"/>
      <c r="E36" s="15"/>
      <c r="F36" s="16"/>
      <c r="G36" s="7"/>
      <c r="H36" s="7"/>
    </row>
    <row r="37" spans="1:8" ht="15.75" x14ac:dyDescent="0.25">
      <c r="A37" s="6">
        <v>26</v>
      </c>
      <c r="B37" s="48" t="s">
        <v>11</v>
      </c>
      <c r="C37" s="48"/>
      <c r="D37" s="54"/>
      <c r="E37" s="15"/>
      <c r="F37" s="16"/>
      <c r="G37" s="7"/>
      <c r="H37" s="7"/>
    </row>
    <row r="38" spans="1:8" ht="15.75" x14ac:dyDescent="0.25">
      <c r="A38" s="6">
        <v>27</v>
      </c>
      <c r="B38" s="7"/>
      <c r="C38" s="48"/>
      <c r="D38" s="54" t="str">
        <f t="shared" si="3"/>
        <v>0</v>
      </c>
      <c r="E38" s="15">
        <f t="shared" ref="E38:E39" si="37">C38-B38-D38</f>
        <v>0</v>
      </c>
      <c r="F38" s="16">
        <f t="shared" ref="F38:F39" si="38">(E38*24)-($D$7/5)</f>
        <v>-7.8</v>
      </c>
      <c r="G38" s="7">
        <f t="shared" ref="G38:G39" si="39">CONVERT(F38,"hr","mn")</f>
        <v>-468</v>
      </c>
      <c r="H38" s="7"/>
    </row>
    <row r="39" spans="1:8" ht="15.75" x14ac:dyDescent="0.25">
      <c r="A39" s="6">
        <v>28</v>
      </c>
      <c r="B39" s="7"/>
      <c r="C39" s="48"/>
      <c r="D39" s="54" t="str">
        <f t="shared" si="3"/>
        <v>0</v>
      </c>
      <c r="E39" s="15">
        <f t="shared" si="37"/>
        <v>0</v>
      </c>
      <c r="F39" s="16">
        <f t="shared" si="38"/>
        <v>-7.8</v>
      </c>
      <c r="G39" s="7">
        <f t="shared" si="39"/>
        <v>-468</v>
      </c>
      <c r="H39" s="7"/>
    </row>
    <row r="40" spans="1:8" ht="15.75" x14ac:dyDescent="0.25">
      <c r="A40" s="6">
        <v>29</v>
      </c>
      <c r="B40" s="7"/>
      <c r="C40" s="49"/>
      <c r="D40" s="54" t="str">
        <f t="shared" si="3"/>
        <v>0</v>
      </c>
      <c r="E40" s="15">
        <f t="shared" ref="E40" si="40">C40-B40-D40</f>
        <v>0</v>
      </c>
      <c r="F40" s="16">
        <f>(E40*24)-($D$7/5)</f>
        <v>-7.8</v>
      </c>
      <c r="G40" s="7">
        <f t="shared" ref="G40" si="41">CONVERT(F40,"hr","mn")</f>
        <v>-468</v>
      </c>
      <c r="H40" s="7"/>
    </row>
    <row r="41" spans="1:8" ht="15.75" x14ac:dyDescent="0.25">
      <c r="A41" s="6">
        <v>30</v>
      </c>
      <c r="B41" s="48"/>
      <c r="C41" s="49"/>
      <c r="D41" s="54" t="str">
        <f t="shared" si="3"/>
        <v>0</v>
      </c>
      <c r="E41" s="15">
        <f t="shared" ref="E41" si="42">C41-B41-D41</f>
        <v>0</v>
      </c>
      <c r="F41" s="16">
        <f>(E41*24)-($D$7/5)</f>
        <v>-7.8</v>
      </c>
      <c r="G41" s="7">
        <f t="shared" ref="G41" si="43">CONVERT(F41,"hr","mn")</f>
        <v>-468</v>
      </c>
      <c r="H41" s="7"/>
    </row>
    <row r="42" spans="1:8" ht="16.5" thickBot="1" x14ac:dyDescent="0.3">
      <c r="A42" s="6">
        <v>31</v>
      </c>
      <c r="B42" s="7"/>
      <c r="C42" s="49"/>
      <c r="D42" s="54" t="str">
        <f t="shared" si="3"/>
        <v>0</v>
      </c>
      <c r="E42" s="15">
        <f t="shared" ref="E42" si="44">C42-B42-D42</f>
        <v>0</v>
      </c>
      <c r="F42" s="16">
        <f>(E42*24)-($D$7/5)</f>
        <v>-7.8</v>
      </c>
      <c r="G42" s="7">
        <f t="shared" ref="G42" si="45">CONVERT(F42,"hr","mn")</f>
        <v>-468</v>
      </c>
      <c r="H42" s="7"/>
    </row>
    <row r="43" spans="1:8" ht="16.5" thickBot="1" x14ac:dyDescent="0.3">
      <c r="D43" s="36" t="s">
        <v>12</v>
      </c>
      <c r="G43" s="47">
        <f>SUM(G11:G42)</f>
        <v>-10296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4" t="s">
        <v>27</v>
      </c>
    </row>
  </sheetData>
  <pageMargins left="0.9055118110236221" right="0.11811023622047245" top="0.78740157480314965" bottom="0.3937007874015748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0" workbookViewId="0">
      <selection activeCell="D41" sqref="D41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39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September!G43</f>
        <v>-87984</v>
      </c>
      <c r="H11" s="22"/>
      <c r="I11" s="19"/>
      <c r="J11" s="20"/>
    </row>
    <row r="12" spans="1:11" ht="15.75" x14ac:dyDescent="0.25">
      <c r="A12" s="23">
        <v>1</v>
      </c>
      <c r="B12" s="15"/>
      <c r="C12" s="15"/>
      <c r="D12" s="54" t="str">
        <f t="shared" ref="D12:D13" si="0">IF(C12-B12&gt;TIMEVALUE("9:00"),TIMEVALUE("0:45"),IF(C12-B12&gt;TIMEVALUE("6:00"),TIMEVALUE("0:30"),"0"))</f>
        <v>0</v>
      </c>
      <c r="E12" s="15">
        <f t="shared" ref="E12" si="1">C12-B12-D12</f>
        <v>0</v>
      </c>
      <c r="F12" s="16">
        <f t="shared" ref="F12" si="2">(E12*24)-($D$7/5)</f>
        <v>-7.8</v>
      </c>
      <c r="G12" s="7">
        <f t="shared" ref="G12" si="3">CONVERT(F12,"hr","mn")</f>
        <v>-468</v>
      </c>
      <c r="H12" s="7"/>
      <c r="I12" s="2"/>
      <c r="J12" s="3"/>
    </row>
    <row r="13" spans="1:11" ht="15.75" x14ac:dyDescent="0.25">
      <c r="A13" s="6">
        <v>2</v>
      </c>
      <c r="B13" s="7"/>
      <c r="C13" s="15"/>
      <c r="D13" s="54" t="str">
        <f t="shared" si="0"/>
        <v>0</v>
      </c>
      <c r="E13" s="15">
        <f t="shared" ref="E13" si="4">C13-B13-D13</f>
        <v>0</v>
      </c>
      <c r="F13" s="16">
        <f t="shared" ref="F13" si="5">(E13*24)-($D$7/5)</f>
        <v>-7.8</v>
      </c>
      <c r="G13" s="7">
        <f t="shared" ref="G13" si="6">CONVERT(F13,"hr","mn")</f>
        <v>-468</v>
      </c>
      <c r="H13" s="7"/>
      <c r="I13" s="2"/>
      <c r="J13" s="3"/>
    </row>
    <row r="14" spans="1:11" ht="15.75" x14ac:dyDescent="0.25">
      <c r="A14" s="6">
        <v>3</v>
      </c>
      <c r="B14" s="7"/>
      <c r="C14" s="15"/>
      <c r="D14" s="54"/>
      <c r="E14" s="15"/>
      <c r="F14" s="16"/>
      <c r="G14" s="7"/>
      <c r="H14" s="7" t="s">
        <v>28</v>
      </c>
      <c r="I14" s="2"/>
      <c r="J14" s="3"/>
    </row>
    <row r="15" spans="1:11" ht="15.75" x14ac:dyDescent="0.25">
      <c r="A15" s="6">
        <v>4</v>
      </c>
      <c r="B15" s="15" t="s">
        <v>10</v>
      </c>
      <c r="C15" s="15"/>
      <c r="D15" s="54"/>
      <c r="E15" s="15"/>
      <c r="F15" s="16"/>
      <c r="G15" s="7"/>
      <c r="H15" s="7"/>
      <c r="I15" s="2"/>
      <c r="J15" s="3"/>
    </row>
    <row r="16" spans="1:11" ht="15.75" x14ac:dyDescent="0.25">
      <c r="A16" s="6">
        <v>5</v>
      </c>
      <c r="B16" s="15" t="s">
        <v>11</v>
      </c>
      <c r="C16" s="15"/>
      <c r="D16" s="54"/>
      <c r="E16" s="15"/>
      <c r="F16" s="16"/>
      <c r="G16" s="7"/>
      <c r="H16" s="7"/>
      <c r="I16" s="2"/>
      <c r="J16" s="3"/>
    </row>
    <row r="17" spans="1:10" ht="15.75" x14ac:dyDescent="0.25">
      <c r="A17" s="6">
        <v>6</v>
      </c>
      <c r="B17" s="2"/>
      <c r="C17" s="15"/>
      <c r="D17" s="54" t="str">
        <f>IF(C17-B17&gt;TIMEVALUE("9:00"),TIMEVALUE("0:45"),IF(C17-B17&gt;TIMEVALUE("6:00"),TIMEVALUE("0:30"),"0"))</f>
        <v>0</v>
      </c>
      <c r="E17" s="15">
        <f t="shared" ref="E17" si="7">C17-B17-D17</f>
        <v>0</v>
      </c>
      <c r="F17" s="16">
        <f t="shared" ref="F17" si="8">(E17*24)-($D$7/5)</f>
        <v>-7.8</v>
      </c>
      <c r="G17" s="7">
        <f t="shared" ref="G17" si="9">CONVERT(F17,"hr","mn")</f>
        <v>-468</v>
      </c>
      <c r="H17" s="7"/>
      <c r="I17" s="2"/>
      <c r="J17" s="3"/>
    </row>
    <row r="18" spans="1:10" ht="15.75" x14ac:dyDescent="0.25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ref="E18:E19" si="10">C18-B18-D18</f>
        <v>0</v>
      </c>
      <c r="F18" s="16">
        <f t="shared" ref="F18:F19" si="11">(E18*24)-($D$7/5)</f>
        <v>-7.8</v>
      </c>
      <c r="G18" s="7">
        <f t="shared" ref="G18:G19" si="12">CONVERT(F18,"hr","mn")</f>
        <v>-468</v>
      </c>
      <c r="H18" s="7"/>
      <c r="I18" s="2"/>
      <c r="J18" s="3"/>
    </row>
    <row r="19" spans="1:10" ht="15.75" x14ac:dyDescent="0.25">
      <c r="A19" s="6">
        <v>8</v>
      </c>
      <c r="B19" s="7"/>
      <c r="C19" s="7"/>
      <c r="D19" s="54" t="str">
        <f t="shared" ref="D19:D20" si="13">IF(C19-B19&gt;TIMEVALUE("9:00"),TIMEVALUE("0:45"),IF(C19-B19&gt;TIMEVALUE("6:00"),TIMEVALUE("0:30"),"0"))</f>
        <v>0</v>
      </c>
      <c r="E19" s="15">
        <f t="shared" si="10"/>
        <v>0</v>
      </c>
      <c r="F19" s="16">
        <f t="shared" si="11"/>
        <v>-7.8</v>
      </c>
      <c r="G19" s="7">
        <f t="shared" si="12"/>
        <v>-468</v>
      </c>
      <c r="H19" s="7"/>
      <c r="I19" s="2"/>
      <c r="J19" s="3"/>
    </row>
    <row r="20" spans="1:10" ht="15.75" x14ac:dyDescent="0.25">
      <c r="A20" s="6">
        <v>9</v>
      </c>
      <c r="B20" s="7"/>
      <c r="C20" s="7"/>
      <c r="D20" s="54" t="str">
        <f t="shared" si="13"/>
        <v>0</v>
      </c>
      <c r="E20" s="15">
        <f t="shared" ref="E20" si="14">C20-B20-D20</f>
        <v>0</v>
      </c>
      <c r="F20" s="16">
        <f t="shared" ref="F20" si="15">(E20*24)-($D$7/5)</f>
        <v>-7.8</v>
      </c>
      <c r="G20" s="7">
        <f t="shared" ref="G20" si="16">CONVERT(F20,"hr","mn")</f>
        <v>-468</v>
      </c>
      <c r="H20" s="7"/>
      <c r="I20" s="2"/>
      <c r="J20" s="3"/>
    </row>
    <row r="21" spans="1:10" ht="15.75" x14ac:dyDescent="0.25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" si="17">C21-B21-D21</f>
        <v>0</v>
      </c>
      <c r="F21" s="16">
        <f t="shared" ref="F21" si="18">(E21*24)-($D$7/5)</f>
        <v>-7.8</v>
      </c>
      <c r="G21" s="7">
        <f t="shared" ref="G21" si="19">CONVERT(F21,"hr","mn")</f>
        <v>-468</v>
      </c>
      <c r="H21" s="7"/>
      <c r="I21" s="2"/>
      <c r="J21" s="3"/>
    </row>
    <row r="22" spans="1:10" ht="15.75" x14ac:dyDescent="0.25">
      <c r="A22" s="6">
        <v>11</v>
      </c>
      <c r="B22" s="15" t="s">
        <v>10</v>
      </c>
      <c r="C22" s="7"/>
      <c r="D22" s="54"/>
      <c r="E22" s="15"/>
      <c r="F22" s="16"/>
      <c r="G22" s="7"/>
      <c r="H22" s="7"/>
      <c r="I22" s="2"/>
      <c r="J22" s="3"/>
    </row>
    <row r="23" spans="1:10" ht="15.75" x14ac:dyDescent="0.25">
      <c r="A23" s="6">
        <v>12</v>
      </c>
      <c r="B23" s="15" t="s">
        <v>11</v>
      </c>
      <c r="C23" s="7"/>
      <c r="D23" s="54"/>
      <c r="E23" s="15"/>
      <c r="F23" s="16"/>
      <c r="G23" s="7"/>
      <c r="H23" s="7"/>
      <c r="I23" s="2"/>
      <c r="J23" s="3"/>
    </row>
    <row r="24" spans="1:10" ht="15.75" x14ac:dyDescent="0.25">
      <c r="A24" s="6">
        <v>13</v>
      </c>
      <c r="B24" s="2"/>
      <c r="C24" s="7"/>
      <c r="D24" s="54" t="str">
        <f>IF(C24-B24&gt;TIMEVALUE("9:00"),TIMEVALUE("0:45"),IF(C24-B24&gt;TIMEVALUE("6:00"),TIMEVALUE("0:30"),"0"))</f>
        <v>0</v>
      </c>
      <c r="E24" s="15">
        <f t="shared" ref="E24" si="20">C24-B24-D24</f>
        <v>0</v>
      </c>
      <c r="F24" s="16">
        <f t="shared" ref="F24" si="21">(E24*24)-($D$7/5)</f>
        <v>-7.8</v>
      </c>
      <c r="G24" s="7">
        <f t="shared" ref="G24" si="22">CONVERT(F24,"hr","mn")</f>
        <v>-468</v>
      </c>
      <c r="H24" s="7"/>
      <c r="I24" s="2"/>
      <c r="J24" s="3"/>
    </row>
    <row r="25" spans="1:10" ht="15.75" x14ac:dyDescent="0.25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ref="E25:E26" si="23">C25-B25-D25</f>
        <v>0</v>
      </c>
      <c r="F25" s="16">
        <f t="shared" ref="F25:F26" si="24">(E25*24)-($D$7/5)</f>
        <v>-7.8</v>
      </c>
      <c r="G25" s="7">
        <f t="shared" ref="G25:G26" si="25">CONVERT(F25,"hr","mn")</f>
        <v>-468</v>
      </c>
      <c r="H25" s="7"/>
      <c r="I25" s="1"/>
    </row>
    <row r="26" spans="1:10" ht="15.75" x14ac:dyDescent="0.25">
      <c r="A26" s="6">
        <v>15</v>
      </c>
      <c r="B26" s="7"/>
      <c r="C26" s="7"/>
      <c r="D26" s="54" t="str">
        <f t="shared" ref="D26:D27" si="26">IF(C26-B26&gt;TIMEVALUE("9:00"),TIMEVALUE("0:45"),IF(C26-B26&gt;TIMEVALUE("6:00"),TIMEVALUE("0:30"),"0"))</f>
        <v>0</v>
      </c>
      <c r="E26" s="15">
        <f t="shared" si="23"/>
        <v>0</v>
      </c>
      <c r="F26" s="16">
        <f t="shared" si="24"/>
        <v>-7.8</v>
      </c>
      <c r="G26" s="7">
        <f t="shared" si="25"/>
        <v>-468</v>
      </c>
      <c r="H26" s="52"/>
      <c r="I26" s="1"/>
    </row>
    <row r="27" spans="1:10" ht="15.75" x14ac:dyDescent="0.25">
      <c r="A27" s="6">
        <v>16</v>
      </c>
      <c r="B27" s="7"/>
      <c r="C27" s="7"/>
      <c r="D27" s="54" t="str">
        <f t="shared" si="26"/>
        <v>0</v>
      </c>
      <c r="E27" s="15">
        <f t="shared" ref="E27" si="27">C27-B27-D27</f>
        <v>0</v>
      </c>
      <c r="F27" s="16">
        <f t="shared" ref="F27" si="28">(E27*24)-($D$7/5)</f>
        <v>-7.8</v>
      </c>
      <c r="G27" s="7">
        <f t="shared" ref="G27" si="29">CONVERT(F27,"hr","mn")</f>
        <v>-468</v>
      </c>
      <c r="H27" s="7"/>
      <c r="I27" s="1"/>
    </row>
    <row r="28" spans="1:10" ht="15.75" x14ac:dyDescent="0.25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" si="30">C28-B28-D28</f>
        <v>0</v>
      </c>
      <c r="F28" s="16">
        <f t="shared" ref="F28" si="31">(E28*24)-($D$7/5)</f>
        <v>-7.8</v>
      </c>
      <c r="G28" s="7">
        <f t="shared" ref="G28" si="32">CONVERT(F28,"hr","mn")</f>
        <v>-468</v>
      </c>
      <c r="H28" s="7"/>
      <c r="I28" s="1"/>
    </row>
    <row r="29" spans="1:10" ht="15.75" x14ac:dyDescent="0.25">
      <c r="A29" s="6">
        <v>18</v>
      </c>
      <c r="B29" s="15" t="s">
        <v>10</v>
      </c>
      <c r="C29" s="7"/>
      <c r="D29" s="54"/>
      <c r="E29" s="15"/>
      <c r="F29" s="16"/>
      <c r="G29" s="7"/>
      <c r="H29" s="7"/>
    </row>
    <row r="30" spans="1:10" ht="15.75" x14ac:dyDescent="0.25">
      <c r="A30" s="6">
        <v>19</v>
      </c>
      <c r="B30" s="15" t="s">
        <v>11</v>
      </c>
      <c r="C30" s="7"/>
      <c r="D30" s="54"/>
      <c r="E30" s="15"/>
      <c r="F30" s="16"/>
      <c r="G30" s="7"/>
      <c r="H30" s="7"/>
    </row>
    <row r="31" spans="1:10" ht="15.75" x14ac:dyDescent="0.25">
      <c r="A31" s="6">
        <v>20</v>
      </c>
      <c r="B31" s="2"/>
      <c r="C31" s="7"/>
      <c r="D31" s="54" t="str">
        <f>IF(C31-B31&gt;TIMEVALUE("9:00"),TIMEVALUE("0:45"),IF(C31-B31&gt;TIMEVALUE("6:00"),TIMEVALUE("0:30"),"0"))</f>
        <v>0</v>
      </c>
      <c r="E31" s="15">
        <f t="shared" ref="E31" si="33">C31-B31-D31</f>
        <v>0</v>
      </c>
      <c r="F31" s="16">
        <f t="shared" ref="F31" si="34">(E31*24)-($D$7/5)</f>
        <v>-7.8</v>
      </c>
      <c r="G31" s="7">
        <f t="shared" ref="G31" si="35">CONVERT(F31,"hr","mn")</f>
        <v>-468</v>
      </c>
      <c r="H31" s="7"/>
    </row>
    <row r="32" spans="1:10" ht="15.75" x14ac:dyDescent="0.25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:E33" si="36">C32-B32-D32</f>
        <v>0</v>
      </c>
      <c r="F32" s="16">
        <f t="shared" ref="F32:F33" si="37">(E32*24)-($D$7/5)</f>
        <v>-7.8</v>
      </c>
      <c r="G32" s="7">
        <f t="shared" ref="G32:G33" si="38">CONVERT(F32,"hr","mn")</f>
        <v>-468</v>
      </c>
      <c r="H32" s="7"/>
    </row>
    <row r="33" spans="1:8" ht="15.75" x14ac:dyDescent="0.25">
      <c r="A33" s="6">
        <v>22</v>
      </c>
      <c r="B33" s="7"/>
      <c r="C33" s="7"/>
      <c r="D33" s="54" t="str">
        <f>IF(C33-B33&gt;TIMEVALUE("9:00"),TIMEVALUE("0:45"),IF(C33-B33&gt;TIMEVALUE("6:00"),TIMEVALUE("0:30"),"0"))</f>
        <v>0</v>
      </c>
      <c r="E33" s="15">
        <f t="shared" si="36"/>
        <v>0</v>
      </c>
      <c r="F33" s="16">
        <f t="shared" si="37"/>
        <v>-7.8</v>
      </c>
      <c r="G33" s="7">
        <f t="shared" si="38"/>
        <v>-468</v>
      </c>
      <c r="H33" s="7"/>
    </row>
    <row r="34" spans="1:8" ht="15.75" x14ac:dyDescent="0.25">
      <c r="A34" s="6">
        <v>23</v>
      </c>
      <c r="B34" s="7"/>
      <c r="C34" s="7"/>
      <c r="D34" s="54" t="str">
        <f>IF(C34-B34&gt;TIMEVALUE("9:00"),TIMEVALUE("0:45"),IF(C34-B34&gt;TIMEVALUE("6:00"),TIMEVALUE("0:30"),"0"))</f>
        <v>0</v>
      </c>
      <c r="E34" s="15">
        <f t="shared" ref="E34" si="39">C34-B34-D34</f>
        <v>0</v>
      </c>
      <c r="F34" s="16">
        <f t="shared" ref="F34" si="40">(E34*24)-($D$7/5)</f>
        <v>-7.8</v>
      </c>
      <c r="G34" s="7">
        <f t="shared" ref="G34" si="41">CONVERT(F34,"hr","mn")</f>
        <v>-468</v>
      </c>
      <c r="H34" s="7"/>
    </row>
    <row r="35" spans="1:8" ht="15.75" x14ac:dyDescent="0.25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" si="42">C35-B35-D35</f>
        <v>0</v>
      </c>
      <c r="F35" s="16">
        <f t="shared" ref="F35" si="43">(E35*24)-($D$7/5)</f>
        <v>-7.8</v>
      </c>
      <c r="G35" s="7">
        <f t="shared" ref="G35" si="44">CONVERT(F35,"hr","mn")</f>
        <v>-468</v>
      </c>
      <c r="H35" s="7"/>
    </row>
    <row r="36" spans="1:8" ht="15.75" x14ac:dyDescent="0.25">
      <c r="A36" s="6">
        <v>25</v>
      </c>
      <c r="B36" s="7" t="s">
        <v>10</v>
      </c>
      <c r="C36" s="7"/>
      <c r="D36" s="54"/>
      <c r="E36" s="15"/>
      <c r="F36" s="16"/>
      <c r="G36" s="7"/>
      <c r="H36" s="7"/>
    </row>
    <row r="37" spans="1:8" ht="15.75" x14ac:dyDescent="0.25">
      <c r="A37" s="6">
        <v>26</v>
      </c>
      <c r="B37" s="15" t="s">
        <v>11</v>
      </c>
      <c r="C37" s="7"/>
      <c r="D37" s="54"/>
      <c r="E37" s="15"/>
      <c r="F37" s="16"/>
      <c r="G37" s="7"/>
      <c r="H37" s="7"/>
    </row>
    <row r="38" spans="1:8" ht="15.75" x14ac:dyDescent="0.25">
      <c r="A38" s="6">
        <v>27</v>
      </c>
      <c r="B38" s="2"/>
      <c r="C38" s="7"/>
      <c r="D38" s="54" t="str">
        <f>IF(C38-B38&gt;TIMEVALUE("9:00"),TIMEVALUE("0:45"),IF(C38-B38&gt;TIMEVALUE("6:00"),TIMEVALUE("0:30"),"0"))</f>
        <v>0</v>
      </c>
      <c r="E38" s="15">
        <f t="shared" ref="E38" si="45">C38-B38-D38</f>
        <v>0</v>
      </c>
      <c r="F38" s="16">
        <f t="shared" ref="F38" si="46">(E38*24)-($D$7/5)</f>
        <v>-7.8</v>
      </c>
      <c r="G38" s="7">
        <f t="shared" ref="G38" si="47">CONVERT(F38,"hr","mn")</f>
        <v>-468</v>
      </c>
      <c r="H38" s="7"/>
    </row>
    <row r="39" spans="1:8" ht="15.75" x14ac:dyDescent="0.25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ref="E39:E40" si="48">C39-B39-D39</f>
        <v>0</v>
      </c>
      <c r="F39" s="16">
        <f t="shared" ref="F39:F40" si="49">(E39*24)-($D$7/5)</f>
        <v>-7.8</v>
      </c>
      <c r="G39" s="7">
        <f t="shared" ref="G39:G40" si="50">CONVERT(F39,"hr","mn")</f>
        <v>-468</v>
      </c>
      <c r="H39" s="7"/>
    </row>
    <row r="40" spans="1:8" ht="15.75" x14ac:dyDescent="0.25">
      <c r="A40" s="6">
        <v>29</v>
      </c>
      <c r="B40" s="7"/>
      <c r="C40" s="7"/>
      <c r="D40" s="54" t="str">
        <f t="shared" ref="D40:D42" si="51">IF(C40-B40&gt;TIMEVALUE("9:00"),TIMEVALUE("0:45"),IF(C40-B40&gt;TIMEVALUE("6:00"),TIMEVALUE("0:30"),"0"))</f>
        <v>0</v>
      </c>
      <c r="E40" s="15">
        <f t="shared" si="48"/>
        <v>0</v>
      </c>
      <c r="F40" s="16">
        <f t="shared" si="49"/>
        <v>-7.8</v>
      </c>
      <c r="G40" s="7">
        <f t="shared" si="50"/>
        <v>-468</v>
      </c>
      <c r="H40" s="7"/>
    </row>
    <row r="41" spans="1:8" ht="15.75" x14ac:dyDescent="0.25">
      <c r="A41" s="6">
        <v>30</v>
      </c>
      <c r="B41" s="15"/>
      <c r="C41" s="7"/>
      <c r="D41" s="54" t="str">
        <f t="shared" si="51"/>
        <v>0</v>
      </c>
      <c r="E41" s="15">
        <f t="shared" ref="E41" si="52">C41-B41-D41</f>
        <v>0</v>
      </c>
      <c r="F41" s="16">
        <f t="shared" ref="F41" si="53">(E41*24)-($D$7/5)</f>
        <v>-7.8</v>
      </c>
      <c r="G41" s="7">
        <f t="shared" ref="G41" si="54">CONVERT(F41,"hr","mn")</f>
        <v>-468</v>
      </c>
      <c r="H41" s="7"/>
    </row>
    <row r="42" spans="1:8" ht="16.5" thickBot="1" x14ac:dyDescent="0.3">
      <c r="A42" s="6">
        <v>31</v>
      </c>
      <c r="B42" s="7"/>
      <c r="C42" s="15"/>
      <c r="D42" s="54" t="str">
        <f t="shared" si="51"/>
        <v>0</v>
      </c>
      <c r="E42" s="15">
        <f t="shared" ref="E42" si="55">C42-B42-D42</f>
        <v>0</v>
      </c>
      <c r="F42" s="16">
        <f t="shared" ref="F42" si="56">(E42*24)-($D$7/5)</f>
        <v>-7.8</v>
      </c>
      <c r="G42" s="7">
        <f t="shared" ref="G42" si="57">CONVERT(F42,"hr","mn")</f>
        <v>-468</v>
      </c>
      <c r="H42" s="7"/>
    </row>
    <row r="43" spans="1:8" ht="16.5" thickBot="1" x14ac:dyDescent="0.3">
      <c r="D43" s="36" t="s">
        <v>12</v>
      </c>
      <c r="G43" s="47">
        <f>SUM(G11:G42)</f>
        <v>-98280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9" workbookViewId="0">
      <selection activeCell="E40" sqref="E40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40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Oktober!G43</f>
        <v>-98280</v>
      </c>
      <c r="H11" s="22"/>
      <c r="I11" s="19"/>
      <c r="J11" s="20"/>
    </row>
    <row r="12" spans="1:11" ht="15.75" x14ac:dyDescent="0.25">
      <c r="A12" s="23">
        <v>1</v>
      </c>
      <c r="B12" s="15" t="s">
        <v>10</v>
      </c>
      <c r="C12" s="15"/>
      <c r="D12" s="54"/>
      <c r="E12" s="15"/>
      <c r="F12" s="16"/>
      <c r="G12" s="7"/>
      <c r="H12" s="7"/>
      <c r="I12" s="2"/>
      <c r="J12" s="3"/>
    </row>
    <row r="13" spans="1:11" ht="15.75" x14ac:dyDescent="0.25">
      <c r="A13" s="6">
        <v>2</v>
      </c>
      <c r="B13" s="15" t="s">
        <v>11</v>
      </c>
      <c r="C13" s="15"/>
      <c r="D13" s="54"/>
      <c r="E13" s="15"/>
      <c r="F13" s="16"/>
      <c r="G13" s="7"/>
      <c r="H13" s="7"/>
      <c r="I13" s="2"/>
      <c r="J13" s="3"/>
    </row>
    <row r="14" spans="1:11" ht="15.75" x14ac:dyDescent="0.25">
      <c r="A14" s="6">
        <v>3</v>
      </c>
      <c r="B14" s="2"/>
      <c r="C14" s="15"/>
      <c r="D14" s="54" t="str">
        <f>IF(C14-B14&gt;TIMEVALUE("9:00"),TIMEVALUE("0:45"),IF(C14-B14&gt;TIMEVALUE("6:00"),TIMEVALUE("0:30"),"0"))</f>
        <v>0</v>
      </c>
      <c r="E14" s="15">
        <f t="shared" ref="E14" si="0">C14-B14-D14</f>
        <v>0</v>
      </c>
      <c r="F14" s="16">
        <f t="shared" ref="F14" si="1">(E14*24)-($D$7/5)</f>
        <v>-7.8</v>
      </c>
      <c r="G14" s="7">
        <f t="shared" ref="G14" si="2">CONVERT(F14,"hr","mn")</f>
        <v>-468</v>
      </c>
      <c r="H14" s="7"/>
      <c r="I14" s="2"/>
      <c r="J14" s="3"/>
    </row>
    <row r="15" spans="1:11" ht="15.75" x14ac:dyDescent="0.25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:E16" si="3">C15-B15-D15</f>
        <v>0</v>
      </c>
      <c r="F15" s="16">
        <f t="shared" ref="F15:F16" si="4">(E15*24)-($D$7/5)</f>
        <v>-7.8</v>
      </c>
      <c r="G15" s="7">
        <f t="shared" ref="G15:G16" si="5">CONVERT(F15,"hr","mn")</f>
        <v>-468</v>
      </c>
      <c r="H15" s="7"/>
      <c r="I15" s="2"/>
      <c r="J15" s="3"/>
    </row>
    <row r="16" spans="1:11" ht="15.75" x14ac:dyDescent="0.25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si="3"/>
        <v>0</v>
      </c>
      <c r="F16" s="16">
        <f t="shared" si="4"/>
        <v>-7.8</v>
      </c>
      <c r="G16" s="7">
        <f t="shared" si="5"/>
        <v>-468</v>
      </c>
      <c r="H16" s="7"/>
      <c r="I16" s="2"/>
      <c r="J16" s="3"/>
    </row>
    <row r="17" spans="1:10" ht="15.75" x14ac:dyDescent="0.25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" si="6">C17-B17-D17</f>
        <v>0</v>
      </c>
      <c r="F17" s="16">
        <f t="shared" ref="F17" si="7">(E17*24)-($D$7/5)</f>
        <v>-7.8</v>
      </c>
      <c r="G17" s="7">
        <f t="shared" ref="G17" si="8">CONVERT(F17,"hr","mn")</f>
        <v>-468</v>
      </c>
      <c r="H17" s="7"/>
      <c r="I17" s="2"/>
      <c r="J17" s="3"/>
    </row>
    <row r="18" spans="1:10" ht="15.75" x14ac:dyDescent="0.25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ref="E18" si="9">C18-B18-D18</f>
        <v>0</v>
      </c>
      <c r="F18" s="16">
        <f t="shared" ref="F18" si="10">(E18*24)-($D$7/5)</f>
        <v>-7.8</v>
      </c>
      <c r="G18" s="7">
        <f t="shared" ref="G18" si="11">CONVERT(F18,"hr","mn")</f>
        <v>-468</v>
      </c>
      <c r="H18" s="7"/>
      <c r="I18" s="2"/>
      <c r="J18" s="3"/>
    </row>
    <row r="19" spans="1:10" ht="15.75" x14ac:dyDescent="0.25">
      <c r="A19" s="6">
        <v>8</v>
      </c>
      <c r="B19" s="15" t="s">
        <v>10</v>
      </c>
      <c r="C19" s="7"/>
      <c r="D19" s="54"/>
      <c r="E19" s="15"/>
      <c r="F19" s="16"/>
      <c r="G19" s="7"/>
      <c r="H19" s="7"/>
      <c r="I19" s="2"/>
      <c r="J19" s="3"/>
    </row>
    <row r="20" spans="1:10" ht="15.75" x14ac:dyDescent="0.25">
      <c r="A20" s="6">
        <v>9</v>
      </c>
      <c r="B20" s="15" t="s">
        <v>11</v>
      </c>
      <c r="C20" s="7"/>
      <c r="D20" s="54"/>
      <c r="E20" s="15"/>
      <c r="F20" s="16"/>
      <c r="G20" s="7"/>
      <c r="H20" s="7"/>
      <c r="I20" s="2"/>
      <c r="J20" s="3"/>
    </row>
    <row r="21" spans="1:10" ht="15.75" x14ac:dyDescent="0.25">
      <c r="A21" s="6">
        <v>10</v>
      </c>
      <c r="B21" s="2"/>
      <c r="C21" s="7"/>
      <c r="D21" s="54" t="str">
        <f>IF(C21-B21&gt;TIMEVALUE("9:00"),TIMEVALUE("0:45"),IF(C21-B21&gt;TIMEVALUE("6:00"),TIMEVALUE("0:30"),"0"))</f>
        <v>0</v>
      </c>
      <c r="E21" s="15">
        <f t="shared" ref="E21" si="12">C21-B21-D21</f>
        <v>0</v>
      </c>
      <c r="F21" s="16">
        <f t="shared" ref="F21" si="13">(E21*24)-($D$7/5)</f>
        <v>-7.8</v>
      </c>
      <c r="G21" s="7">
        <f t="shared" ref="G21" si="14">CONVERT(F21,"hr","mn")</f>
        <v>-468</v>
      </c>
      <c r="H21" s="7"/>
      <c r="I21" s="2"/>
      <c r="J21" s="3"/>
    </row>
    <row r="22" spans="1:10" ht="15.75" x14ac:dyDescent="0.25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:E23" si="15">C22-B22-D22</f>
        <v>0</v>
      </c>
      <c r="F22" s="16">
        <f t="shared" ref="F22:F23" si="16">(E22*24)-($D$7/5)</f>
        <v>-7.8</v>
      </c>
      <c r="G22" s="7">
        <f t="shared" ref="G22:G23" si="17">CONVERT(F22,"hr","mn")</f>
        <v>-468</v>
      </c>
      <c r="H22" s="7"/>
      <c r="I22" s="2"/>
      <c r="J22" s="3"/>
    </row>
    <row r="23" spans="1:10" ht="15.75" x14ac:dyDescent="0.25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si="15"/>
        <v>0</v>
      </c>
      <c r="F23" s="16">
        <f t="shared" si="16"/>
        <v>-7.8</v>
      </c>
      <c r="G23" s="7">
        <f t="shared" si="17"/>
        <v>-468</v>
      </c>
      <c r="H23" s="7"/>
      <c r="I23" s="2"/>
      <c r="J23" s="3"/>
    </row>
    <row r="24" spans="1:10" ht="15.75" x14ac:dyDescent="0.25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>C24-B24-D24</f>
        <v>0</v>
      </c>
      <c r="F24" s="16">
        <f>(E24*24)-($D$7/5)</f>
        <v>-7.8</v>
      </c>
      <c r="G24" s="7">
        <f>CONVERT(F24,"hr","mn")</f>
        <v>-468</v>
      </c>
      <c r="H24" s="7"/>
      <c r="I24" s="2"/>
      <c r="J24" s="3"/>
    </row>
    <row r="25" spans="1:10" ht="15.75" x14ac:dyDescent="0.25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ref="E25" si="18">C25-B25-D25</f>
        <v>0</v>
      </c>
      <c r="F25" s="16">
        <f t="shared" ref="F25" si="19">(E25*24)-($D$7/5)</f>
        <v>-7.8</v>
      </c>
      <c r="G25" s="7">
        <f t="shared" ref="G25" si="20">CONVERT(F25,"hr","mn")</f>
        <v>-468</v>
      </c>
      <c r="H25" s="52"/>
      <c r="I25" s="1"/>
    </row>
    <row r="26" spans="1:10" ht="15.75" x14ac:dyDescent="0.25">
      <c r="A26" s="6">
        <v>15</v>
      </c>
      <c r="B26" s="15" t="s">
        <v>10</v>
      </c>
      <c r="C26" s="7"/>
      <c r="D26" s="54"/>
      <c r="E26" s="15"/>
      <c r="F26" s="16"/>
      <c r="G26" s="7"/>
      <c r="H26" s="7"/>
      <c r="I26" s="1"/>
    </row>
    <row r="27" spans="1:10" ht="15.75" x14ac:dyDescent="0.25">
      <c r="A27" s="6">
        <v>16</v>
      </c>
      <c r="B27" s="15" t="s">
        <v>11</v>
      </c>
      <c r="C27" s="7"/>
      <c r="D27" s="54"/>
      <c r="E27" s="15"/>
      <c r="F27" s="16"/>
      <c r="G27" s="7"/>
      <c r="H27" s="7"/>
      <c r="I27" s="1"/>
    </row>
    <row r="28" spans="1:10" ht="15.75" x14ac:dyDescent="0.25">
      <c r="A28" s="6">
        <v>17</v>
      </c>
      <c r="B28" s="2"/>
      <c r="C28" s="7"/>
      <c r="D28" s="54" t="str">
        <f>IF(C28-B28&gt;TIMEVALUE("9:00"),TIMEVALUE("0:45"),IF(C28-B28&gt;TIMEVALUE("6:00"),TIMEVALUE("0:30"),"0"))</f>
        <v>0</v>
      </c>
      <c r="E28" s="15">
        <f t="shared" ref="E28" si="21">C28-B28-D28</f>
        <v>0</v>
      </c>
      <c r="F28" s="16">
        <f t="shared" ref="F28" si="22">(E28*24)-($D$7/5)</f>
        <v>-7.8</v>
      </c>
      <c r="G28" s="7">
        <f t="shared" ref="G28" si="23">CONVERT(F28,"hr","mn")</f>
        <v>-468</v>
      </c>
      <c r="H28" s="7"/>
      <c r="I28" s="1"/>
    </row>
    <row r="29" spans="1:10" ht="15.75" x14ac:dyDescent="0.25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ref="E29:E30" si="24">C29-B29-D29</f>
        <v>0</v>
      </c>
      <c r="F29" s="16">
        <f t="shared" ref="F29:F30" si="25">(E29*24)-($D$7/5)</f>
        <v>-7.8</v>
      </c>
      <c r="G29" s="7">
        <f t="shared" ref="G29:G30" si="26">CONVERT(F29,"hr","mn")</f>
        <v>-468</v>
      </c>
      <c r="H29" s="7"/>
    </row>
    <row r="30" spans="1:10" ht="15.75" x14ac:dyDescent="0.25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si="24"/>
        <v>0</v>
      </c>
      <c r="F30" s="16">
        <f t="shared" si="25"/>
        <v>-7.8</v>
      </c>
      <c r="G30" s="7">
        <f t="shared" si="26"/>
        <v>-468</v>
      </c>
      <c r="H30" s="7"/>
    </row>
    <row r="31" spans="1:10" ht="15.75" x14ac:dyDescent="0.25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ref="E31" si="27">C31-B31-D31</f>
        <v>0</v>
      </c>
      <c r="F31" s="16">
        <f t="shared" ref="F31" si="28">(E31*24)-($D$7/5)</f>
        <v>-7.8</v>
      </c>
      <c r="G31" s="7">
        <f t="shared" ref="G31" si="29">CONVERT(F31,"hr","mn")</f>
        <v>-468</v>
      </c>
      <c r="H31" s="7"/>
    </row>
    <row r="32" spans="1:10" ht="15.75" x14ac:dyDescent="0.25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" si="30">C32-B32-D32</f>
        <v>0</v>
      </c>
      <c r="F32" s="16">
        <f t="shared" ref="F32" si="31">(E32*24)-($D$7/5)</f>
        <v>-7.8</v>
      </c>
      <c r="G32" s="7">
        <f t="shared" ref="G32" si="32">CONVERT(F32,"hr","mn")</f>
        <v>-468</v>
      </c>
      <c r="H32" s="7"/>
    </row>
    <row r="33" spans="1:8" ht="15.75" x14ac:dyDescent="0.25">
      <c r="A33" s="6">
        <v>22</v>
      </c>
      <c r="B33" s="7" t="s">
        <v>10</v>
      </c>
      <c r="C33" s="7"/>
      <c r="D33" s="54"/>
      <c r="E33" s="15"/>
      <c r="F33" s="16"/>
      <c r="G33" s="7"/>
      <c r="H33" s="7"/>
    </row>
    <row r="34" spans="1:8" ht="15.75" x14ac:dyDescent="0.25">
      <c r="A34" s="6">
        <v>23</v>
      </c>
      <c r="B34" s="7" t="s">
        <v>11</v>
      </c>
      <c r="C34" s="7"/>
      <c r="D34" s="54"/>
      <c r="E34" s="15"/>
      <c r="F34" s="16"/>
      <c r="G34" s="7"/>
      <c r="H34" s="7"/>
    </row>
    <row r="35" spans="1:8" ht="15.75" x14ac:dyDescent="0.25">
      <c r="A35" s="6">
        <v>24</v>
      </c>
      <c r="B35" s="2"/>
      <c r="C35" s="7"/>
      <c r="D35" s="54" t="str">
        <f>IF(C35-B35&gt;TIMEVALUE("9:00"),TIMEVALUE("0:45"),IF(C35-B35&gt;TIMEVALUE("6:00"),TIMEVALUE("0:30"),"0"))</f>
        <v>0</v>
      </c>
      <c r="E35" s="15">
        <f t="shared" ref="E35" si="33">C35-B35-D35</f>
        <v>0</v>
      </c>
      <c r="F35" s="16">
        <f t="shared" ref="F35" si="34">(E35*24)-($D$7/5)</f>
        <v>-7.8</v>
      </c>
      <c r="G35" s="7">
        <f t="shared" ref="G35" si="35">CONVERT(F35,"hr","mn")</f>
        <v>-468</v>
      </c>
      <c r="H35" s="7"/>
    </row>
    <row r="36" spans="1:8" ht="15.75" x14ac:dyDescent="0.25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ref="E36:E37" si="36">C36-B36-D36</f>
        <v>0</v>
      </c>
      <c r="F36" s="16">
        <f t="shared" ref="F36:F37" si="37">(E36*24)-($D$7/5)</f>
        <v>-7.8</v>
      </c>
      <c r="G36" s="7">
        <f t="shared" ref="G36:G37" si="38">CONVERT(F36,"hr","mn")</f>
        <v>-468</v>
      </c>
      <c r="H36" s="7"/>
    </row>
    <row r="37" spans="1:8" ht="15.75" x14ac:dyDescent="0.25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si="36"/>
        <v>0</v>
      </c>
      <c r="F37" s="16">
        <f t="shared" si="37"/>
        <v>-7.8</v>
      </c>
      <c r="G37" s="7">
        <f t="shared" si="38"/>
        <v>-468</v>
      </c>
      <c r="H37" s="7"/>
    </row>
    <row r="38" spans="1:8" ht="15.75" x14ac:dyDescent="0.25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 t="shared" ref="E38" si="39">C38-B38-D38</f>
        <v>0</v>
      </c>
      <c r="F38" s="16">
        <f t="shared" ref="F38" si="40">(E38*24)-($D$7/5)</f>
        <v>-7.8</v>
      </c>
      <c r="G38" s="7">
        <f t="shared" ref="G38" si="41">CONVERT(F38,"hr","mn")</f>
        <v>-468</v>
      </c>
      <c r="H38" s="7"/>
    </row>
    <row r="39" spans="1:8" ht="15.75" x14ac:dyDescent="0.25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ref="E39" si="42">C39-B39-D39</f>
        <v>0</v>
      </c>
      <c r="F39" s="16">
        <f t="shared" ref="F39" si="43">(E39*24)-($D$7/5)</f>
        <v>-7.8</v>
      </c>
      <c r="G39" s="7">
        <f t="shared" ref="G39" si="44">CONVERT(F39,"hr","mn")</f>
        <v>-468</v>
      </c>
      <c r="H39" s="7"/>
    </row>
    <row r="40" spans="1:8" ht="15.75" x14ac:dyDescent="0.25">
      <c r="A40" s="6">
        <v>29</v>
      </c>
      <c r="B40" s="7" t="s">
        <v>10</v>
      </c>
      <c r="C40" s="7"/>
      <c r="D40" s="54"/>
      <c r="E40" s="15"/>
      <c r="F40" s="16"/>
      <c r="G40" s="7"/>
      <c r="H40" s="7"/>
    </row>
    <row r="41" spans="1:8" ht="15.75" x14ac:dyDescent="0.25">
      <c r="A41" s="6">
        <v>30</v>
      </c>
      <c r="B41" s="7" t="s">
        <v>11</v>
      </c>
      <c r="C41" s="7"/>
      <c r="D41" s="54"/>
      <c r="E41" s="15"/>
      <c r="F41" s="16"/>
      <c r="G41" s="7"/>
      <c r="H41" s="7"/>
    </row>
    <row r="42" spans="1:8" ht="16.5" thickBot="1" x14ac:dyDescent="0.3">
      <c r="A42" s="6"/>
      <c r="B42" s="7"/>
      <c r="C42" s="7"/>
      <c r="D42" s="54"/>
      <c r="E42" s="15"/>
      <c r="F42" s="16"/>
      <c r="G42" s="7"/>
      <c r="H42" s="7"/>
    </row>
    <row r="43" spans="1:8" ht="16.5" thickBot="1" x14ac:dyDescent="0.3">
      <c r="D43" s="36" t="s">
        <v>12</v>
      </c>
      <c r="G43" s="47">
        <f>SUM(G11:G42)</f>
        <v>-107640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topLeftCell="A7" workbookViewId="0">
      <selection activeCell="H19" sqref="H19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41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November!G43</f>
        <v>-107640</v>
      </c>
      <c r="H11" s="22"/>
      <c r="I11" s="19"/>
      <c r="J11" s="20"/>
    </row>
    <row r="12" spans="1:11" ht="15.75" x14ac:dyDescent="0.25">
      <c r="A12" s="23">
        <v>1</v>
      </c>
      <c r="B12" s="15"/>
      <c r="C12" s="15"/>
      <c r="D12" s="54" t="str">
        <f t="shared" ref="D12:D13" si="0">IF(C12-B12&gt;TIMEVALUE("9:00"),TIMEVALUE("0:45"),IF(C12-B12&gt;TIMEVALUE("6:00"),TIMEVALUE("0:30"),"0"))</f>
        <v>0</v>
      </c>
      <c r="E12" s="15">
        <f>C12-B12-D12</f>
        <v>0</v>
      </c>
      <c r="F12" s="16">
        <f t="shared" ref="F12" si="1">(E12*24)-($D$7/5)</f>
        <v>-7.8</v>
      </c>
      <c r="G12" s="7">
        <f t="shared" ref="G12" si="2">CONVERT(F12,"hr","mn")</f>
        <v>-468</v>
      </c>
      <c r="H12" s="7"/>
      <c r="I12" s="2"/>
      <c r="J12" s="3"/>
    </row>
    <row r="13" spans="1:11" ht="15.75" x14ac:dyDescent="0.25">
      <c r="A13" s="6">
        <v>2</v>
      </c>
      <c r="B13" s="15"/>
      <c r="C13" s="15"/>
      <c r="D13" s="54" t="str">
        <f t="shared" si="0"/>
        <v>0</v>
      </c>
      <c r="E13" s="15">
        <f t="shared" ref="E13" si="3">C13-B13-D13</f>
        <v>0</v>
      </c>
      <c r="F13" s="16">
        <f t="shared" ref="F13:F14" si="4">(E13*24)-($D$7/5)</f>
        <v>-7.8</v>
      </c>
      <c r="G13" s="7">
        <f t="shared" ref="G13:G14" si="5">CONVERT(F13,"hr","mn")</f>
        <v>-468</v>
      </c>
      <c r="H13" s="7"/>
      <c r="I13" s="2"/>
      <c r="J13" s="3"/>
    </row>
    <row r="14" spans="1:11" ht="15.75" x14ac:dyDescent="0.25">
      <c r="A14" s="6">
        <v>3</v>
      </c>
      <c r="B14" s="2"/>
      <c r="C14" s="15"/>
      <c r="D14" s="54" t="str">
        <f>IF(C14-B14&gt;TIMEVALUE("9:00"),TIMEVALUE("0:45"),IF(C14-B14&gt;TIMEVALUE("6:00"),TIMEVALUE("0:30"),"0"))</f>
        <v>0</v>
      </c>
      <c r="E14" s="15">
        <f>C14-B14-D14</f>
        <v>0</v>
      </c>
      <c r="F14" s="16">
        <f t="shared" si="4"/>
        <v>-7.8</v>
      </c>
      <c r="G14" s="7">
        <f t="shared" si="5"/>
        <v>-468</v>
      </c>
      <c r="H14" s="7"/>
      <c r="I14" s="2"/>
      <c r="J14" s="3"/>
    </row>
    <row r="15" spans="1:11" ht="15.75" x14ac:dyDescent="0.25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" si="6">C15-B15-D15</f>
        <v>0</v>
      </c>
      <c r="F15" s="16">
        <f t="shared" ref="F15" si="7">(E15*24)-($D$7/5)</f>
        <v>-7.8</v>
      </c>
      <c r="G15" s="7">
        <f t="shared" ref="G15" si="8">CONVERT(F15,"hr","mn")</f>
        <v>-468</v>
      </c>
      <c r="H15" s="7"/>
      <c r="I15" s="2"/>
      <c r="J15" s="3"/>
    </row>
    <row r="16" spans="1:11" ht="15.75" x14ac:dyDescent="0.25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ref="E16" si="9">C16-B16-D16</f>
        <v>0</v>
      </c>
      <c r="F16" s="16">
        <f t="shared" ref="F16" si="10">(E16*24)-($D$7/5)</f>
        <v>-7.8</v>
      </c>
      <c r="G16" s="7">
        <f t="shared" ref="G16" si="11">CONVERT(F16,"hr","mn")</f>
        <v>-468</v>
      </c>
      <c r="H16" s="7"/>
      <c r="I16" s="2"/>
      <c r="J16" s="3"/>
    </row>
    <row r="17" spans="1:10" ht="15.75" x14ac:dyDescent="0.25">
      <c r="A17" s="6">
        <v>6</v>
      </c>
      <c r="B17" s="15" t="s">
        <v>10</v>
      </c>
      <c r="C17" s="15"/>
      <c r="D17" s="54"/>
      <c r="E17" s="15"/>
      <c r="F17" s="16"/>
      <c r="G17" s="7"/>
      <c r="H17" s="7"/>
      <c r="I17" s="2"/>
      <c r="J17" s="3"/>
    </row>
    <row r="18" spans="1:10" ht="15.75" x14ac:dyDescent="0.25">
      <c r="A18" s="6">
        <v>7</v>
      </c>
      <c r="B18" s="15" t="s">
        <v>11</v>
      </c>
      <c r="C18" s="15"/>
      <c r="D18" s="54"/>
      <c r="E18" s="15"/>
      <c r="F18" s="16"/>
      <c r="G18" s="7"/>
      <c r="H18" s="7"/>
      <c r="I18" s="2"/>
      <c r="J18" s="3"/>
    </row>
    <row r="19" spans="1:10" ht="15.75" x14ac:dyDescent="0.25">
      <c r="A19" s="6">
        <v>8</v>
      </c>
      <c r="B19" s="2"/>
      <c r="C19" s="7"/>
      <c r="D19" s="54" t="str">
        <f t="shared" ref="D19:D20" si="12">IF(C19-B19&gt;TIMEVALUE("9:00"),TIMEVALUE("0:45"),IF(C19-B19&gt;TIMEVALUE("6:00"),TIMEVALUE("0:30"),"0"))</f>
        <v>0</v>
      </c>
      <c r="E19" s="15">
        <f t="shared" ref="E19" si="13">C19-B19-D19</f>
        <v>0</v>
      </c>
      <c r="F19" s="16">
        <f t="shared" ref="F19" si="14">(E19*24)-($D$7/5)</f>
        <v>-7.8</v>
      </c>
      <c r="G19" s="7">
        <f t="shared" ref="G19" si="15">CONVERT(F19,"hr","mn")</f>
        <v>-468</v>
      </c>
      <c r="H19" s="7"/>
      <c r="I19" s="2"/>
      <c r="J19" s="3"/>
    </row>
    <row r="20" spans="1:10" ht="15.75" x14ac:dyDescent="0.25">
      <c r="A20" s="6">
        <v>9</v>
      </c>
      <c r="B20" s="7"/>
      <c r="C20" s="7"/>
      <c r="D20" s="54" t="str">
        <f t="shared" si="12"/>
        <v>0</v>
      </c>
      <c r="E20" s="15">
        <f t="shared" ref="E20:E21" si="16">C20-B20-D20</f>
        <v>0</v>
      </c>
      <c r="F20" s="16">
        <f t="shared" ref="F20:F21" si="17">(E20*24)-($D$7/5)</f>
        <v>-7.8</v>
      </c>
      <c r="G20" s="7">
        <f t="shared" ref="G20:G21" si="18">CONVERT(F20,"hr","mn")</f>
        <v>-468</v>
      </c>
      <c r="H20" s="7"/>
      <c r="I20" s="2"/>
      <c r="J20" s="3"/>
    </row>
    <row r="21" spans="1:10" ht="15.75" x14ac:dyDescent="0.25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si="16"/>
        <v>0</v>
      </c>
      <c r="F21" s="16">
        <f t="shared" si="17"/>
        <v>-7.8</v>
      </c>
      <c r="G21" s="7">
        <f t="shared" si="18"/>
        <v>-468</v>
      </c>
      <c r="H21" s="7"/>
      <c r="I21" s="2"/>
      <c r="J21" s="3"/>
    </row>
    <row r="22" spans="1:10" ht="15.75" x14ac:dyDescent="0.25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" si="19">C22-B22-D22</f>
        <v>0</v>
      </c>
      <c r="F22" s="16">
        <f t="shared" ref="F22" si="20">(E22*24)-($D$7/5)</f>
        <v>-7.8</v>
      </c>
      <c r="G22" s="7">
        <f t="shared" ref="G22" si="21">CONVERT(F22,"hr","mn")</f>
        <v>-468</v>
      </c>
      <c r="H22" s="7"/>
      <c r="I22" s="2"/>
      <c r="J22" s="3"/>
    </row>
    <row r="23" spans="1:10" ht="15.75" x14ac:dyDescent="0.25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ref="E23" si="22">C23-B23-D23</f>
        <v>0</v>
      </c>
      <c r="F23" s="16">
        <f t="shared" ref="F23" si="23">(E23*24)-($D$7/5)</f>
        <v>-7.8</v>
      </c>
      <c r="G23" s="7">
        <f t="shared" ref="G23" si="24">CONVERT(F23,"hr","mn")</f>
        <v>-468</v>
      </c>
      <c r="H23" s="7"/>
      <c r="I23" s="2"/>
      <c r="J23" s="3"/>
    </row>
    <row r="24" spans="1:10" ht="15.75" x14ac:dyDescent="0.25">
      <c r="A24" s="6">
        <v>13</v>
      </c>
      <c r="B24" s="15" t="s">
        <v>10</v>
      </c>
      <c r="C24" s="7"/>
      <c r="D24" s="54"/>
      <c r="E24" s="15"/>
      <c r="F24" s="16"/>
      <c r="G24" s="7"/>
      <c r="H24" s="7"/>
      <c r="I24" s="2"/>
      <c r="J24" s="3"/>
    </row>
    <row r="25" spans="1:10" ht="15.75" x14ac:dyDescent="0.25">
      <c r="A25" s="6">
        <v>14</v>
      </c>
      <c r="B25" s="15" t="s">
        <v>11</v>
      </c>
      <c r="C25" s="7"/>
      <c r="D25" s="54"/>
      <c r="E25" s="15"/>
      <c r="F25" s="16"/>
      <c r="G25" s="7"/>
      <c r="H25" s="52"/>
      <c r="I25" s="1"/>
    </row>
    <row r="26" spans="1:10" ht="15.75" x14ac:dyDescent="0.25">
      <c r="A26" s="6">
        <v>15</v>
      </c>
      <c r="B26" s="2"/>
      <c r="C26" s="7"/>
      <c r="D26" s="54" t="str">
        <f t="shared" ref="D26:D27" si="25">IF(C26-B26&gt;TIMEVALUE("9:00"),TIMEVALUE("0:45"),IF(C26-B26&gt;TIMEVALUE("6:00"),TIMEVALUE("0:30"),"0"))</f>
        <v>0</v>
      </c>
      <c r="E26" s="15">
        <f t="shared" ref="E26" si="26">C26-B26-D26</f>
        <v>0</v>
      </c>
      <c r="F26" s="16">
        <f t="shared" ref="F26" si="27">(E26*24)-($D$7/5)</f>
        <v>-7.8</v>
      </c>
      <c r="G26" s="7">
        <f t="shared" ref="G26" si="28">CONVERT(F26,"hr","mn")</f>
        <v>-468</v>
      </c>
      <c r="H26" s="7"/>
      <c r="I26" s="1"/>
    </row>
    <row r="27" spans="1:10" ht="15.75" x14ac:dyDescent="0.25">
      <c r="A27" s="6">
        <v>16</v>
      </c>
      <c r="B27" s="7"/>
      <c r="C27" s="7"/>
      <c r="D27" s="54" t="str">
        <f t="shared" si="25"/>
        <v>0</v>
      </c>
      <c r="E27" s="15">
        <f t="shared" ref="E27:E28" si="29">C27-B27-D27</f>
        <v>0</v>
      </c>
      <c r="F27" s="16">
        <f t="shared" ref="F27:F28" si="30">(E27*24)-($D$7/5)</f>
        <v>-7.8</v>
      </c>
      <c r="G27" s="7">
        <f t="shared" ref="G27:G28" si="31">CONVERT(F27,"hr","mn")</f>
        <v>-468</v>
      </c>
      <c r="H27" s="7"/>
      <c r="I27" s="1"/>
    </row>
    <row r="28" spans="1:10" ht="15.75" x14ac:dyDescent="0.25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si="29"/>
        <v>0</v>
      </c>
      <c r="F28" s="16">
        <f t="shared" si="30"/>
        <v>-7.8</v>
      </c>
      <c r="G28" s="7">
        <f t="shared" si="31"/>
        <v>-468</v>
      </c>
      <c r="H28" s="7"/>
      <c r="I28" s="1"/>
    </row>
    <row r="29" spans="1:10" ht="15.75" x14ac:dyDescent="0.25">
      <c r="A29" s="6">
        <v>18</v>
      </c>
      <c r="B29" s="7"/>
      <c r="C29" s="7"/>
      <c r="D29" s="54" t="str">
        <f t="shared" ref="D29:D30" si="32">IF(C29-B29&gt;TIMEVALUE("9:00"),TIMEVALUE("0:45"),IF(C29-B29&gt;TIMEVALUE("6:00"),TIMEVALUE("0:30"),"0"))</f>
        <v>0</v>
      </c>
      <c r="E29" s="15">
        <f t="shared" ref="E29" si="33">C29-B29-D29</f>
        <v>0</v>
      </c>
      <c r="F29" s="16">
        <f t="shared" ref="F29" si="34">(E29*24)-($D$7/5)</f>
        <v>-7.8</v>
      </c>
      <c r="G29" s="7">
        <f t="shared" ref="G29" si="35">CONVERT(F29,"hr","mn")</f>
        <v>-468</v>
      </c>
      <c r="H29" s="7"/>
    </row>
    <row r="30" spans="1:10" ht="15.75" x14ac:dyDescent="0.25">
      <c r="A30" s="6">
        <v>19</v>
      </c>
      <c r="B30" s="7"/>
      <c r="C30" s="7"/>
      <c r="D30" s="54" t="str">
        <f t="shared" si="32"/>
        <v>0</v>
      </c>
      <c r="E30" s="15">
        <f t="shared" ref="E30" si="36">C30-B30-D30</f>
        <v>0</v>
      </c>
      <c r="F30" s="16">
        <f t="shared" ref="F30" si="37">(E30*24)-($D$7/5)</f>
        <v>-7.8</v>
      </c>
      <c r="G30" s="7">
        <f t="shared" ref="G30" si="38">CONVERT(F30,"hr","mn")</f>
        <v>-468</v>
      </c>
      <c r="H30" s="7"/>
    </row>
    <row r="31" spans="1:10" ht="15.75" x14ac:dyDescent="0.25">
      <c r="A31" s="6">
        <v>20</v>
      </c>
      <c r="B31" s="15" t="s">
        <v>10</v>
      </c>
      <c r="C31" s="7"/>
      <c r="D31" s="54"/>
      <c r="E31" s="15"/>
      <c r="F31" s="16"/>
      <c r="G31" s="7"/>
      <c r="H31" s="7"/>
    </row>
    <row r="32" spans="1:10" ht="15.75" x14ac:dyDescent="0.25">
      <c r="A32" s="6">
        <v>21</v>
      </c>
      <c r="B32" s="15" t="s">
        <v>11</v>
      </c>
      <c r="C32" s="7"/>
      <c r="D32" s="54"/>
      <c r="E32" s="15"/>
      <c r="F32" s="16"/>
      <c r="G32" s="7"/>
      <c r="H32" s="7"/>
    </row>
    <row r="33" spans="1:8" ht="15.75" x14ac:dyDescent="0.25">
      <c r="A33" s="6">
        <v>22</v>
      </c>
      <c r="B33" s="2"/>
      <c r="C33" s="7"/>
      <c r="D33" s="54" t="str">
        <f t="shared" ref="D33:D41" si="39">IF(C33-B33&gt;TIMEVALUE("9:00"),TIMEVALUE("0:45"),IF(C33-B33&gt;TIMEVALUE("6:00"),TIMEVALUE("0:30"),"0"))</f>
        <v>0</v>
      </c>
      <c r="E33" s="15">
        <f t="shared" ref="E33" si="40">C33-B33-D33</f>
        <v>0</v>
      </c>
      <c r="F33" s="16">
        <f t="shared" ref="F33" si="41">(E33*24)-($D$7/5)</f>
        <v>-7.8</v>
      </c>
      <c r="G33" s="7">
        <f t="shared" ref="G33" si="42">CONVERT(F33,"hr","mn")</f>
        <v>-468</v>
      </c>
      <c r="H33" s="7"/>
    </row>
    <row r="34" spans="1:8" ht="15.75" x14ac:dyDescent="0.25">
      <c r="A34" s="6">
        <v>23</v>
      </c>
      <c r="B34" s="7"/>
      <c r="C34" s="7"/>
      <c r="D34" s="54" t="str">
        <f t="shared" si="39"/>
        <v>0</v>
      </c>
      <c r="E34" s="15">
        <f t="shared" ref="E34" si="43">C34-B34-D34</f>
        <v>0</v>
      </c>
      <c r="F34" s="16">
        <f t="shared" ref="F34" si="44">(E34*24)-($D$7/5)</f>
        <v>-7.8</v>
      </c>
      <c r="G34" s="7">
        <f t="shared" ref="G34" si="45">CONVERT(F34,"hr","mn")</f>
        <v>-468</v>
      </c>
      <c r="H34" s="7"/>
    </row>
    <row r="35" spans="1:8" ht="15.75" x14ac:dyDescent="0.25">
      <c r="A35" s="6">
        <v>24</v>
      </c>
      <c r="B35" s="7"/>
      <c r="C35" s="15"/>
      <c r="D35" s="54"/>
      <c r="E35" s="15"/>
      <c r="F35" s="16"/>
      <c r="G35" s="7"/>
      <c r="H35" s="7" t="s">
        <v>29</v>
      </c>
    </row>
    <row r="36" spans="1:8" ht="15.75" x14ac:dyDescent="0.25">
      <c r="A36" s="6">
        <v>25</v>
      </c>
      <c r="B36" s="7"/>
      <c r="C36" s="15"/>
      <c r="D36" s="54"/>
      <c r="E36" s="15"/>
      <c r="F36" s="16"/>
      <c r="G36" s="7"/>
      <c r="H36" s="7" t="s">
        <v>28</v>
      </c>
    </row>
    <row r="37" spans="1:8" ht="15.75" x14ac:dyDescent="0.25">
      <c r="A37" s="6">
        <v>26</v>
      </c>
      <c r="B37" s="7"/>
      <c r="C37" s="7"/>
      <c r="D37" s="54"/>
      <c r="E37" s="15"/>
      <c r="F37" s="16"/>
      <c r="G37" s="7"/>
      <c r="H37" s="7" t="s">
        <v>28</v>
      </c>
    </row>
    <row r="38" spans="1:8" ht="15.75" x14ac:dyDescent="0.25">
      <c r="A38" s="6">
        <v>27</v>
      </c>
      <c r="B38" s="15" t="s">
        <v>10</v>
      </c>
      <c r="C38" s="7"/>
      <c r="D38" s="54"/>
      <c r="E38" s="15"/>
      <c r="F38" s="16"/>
      <c r="G38" s="7"/>
      <c r="H38" s="7"/>
    </row>
    <row r="39" spans="1:8" ht="15.75" x14ac:dyDescent="0.25">
      <c r="A39" s="6">
        <v>28</v>
      </c>
      <c r="B39" s="15" t="s">
        <v>11</v>
      </c>
      <c r="C39" s="7"/>
      <c r="D39" s="54"/>
      <c r="E39" s="15"/>
      <c r="F39" s="16"/>
      <c r="G39" s="7"/>
      <c r="H39" s="7"/>
    </row>
    <row r="40" spans="1:8" ht="15.75" x14ac:dyDescent="0.25">
      <c r="A40" s="6">
        <v>29</v>
      </c>
      <c r="B40" s="2"/>
      <c r="C40" s="7"/>
      <c r="D40" s="54" t="str">
        <f t="shared" si="39"/>
        <v>0</v>
      </c>
      <c r="E40" s="15">
        <f t="shared" ref="E40" si="46">C40-B40-D40</f>
        <v>0</v>
      </c>
      <c r="F40" s="16">
        <f t="shared" ref="F40" si="47">(E40*24)-($D$7/5)</f>
        <v>-7.8</v>
      </c>
      <c r="G40" s="7">
        <f t="shared" ref="G40" si="48">CONVERT(F40,"hr","mn")</f>
        <v>-468</v>
      </c>
      <c r="H40" s="7"/>
    </row>
    <row r="41" spans="1:8" ht="15.75" x14ac:dyDescent="0.25">
      <c r="A41" s="6">
        <v>30</v>
      </c>
      <c r="B41" s="7"/>
      <c r="C41" s="7"/>
      <c r="D41" s="54" t="str">
        <f t="shared" si="39"/>
        <v>0</v>
      </c>
      <c r="E41" s="15">
        <f t="shared" ref="E41" si="49">C41-B41-D41</f>
        <v>0</v>
      </c>
      <c r="F41" s="16">
        <f t="shared" ref="F41" si="50">(E41*24)-($D$7/5)</f>
        <v>-7.8</v>
      </c>
      <c r="G41" s="7">
        <f t="shared" ref="G41" si="51">CONVERT(F41,"hr","mn")</f>
        <v>-468</v>
      </c>
      <c r="H41" s="7"/>
    </row>
    <row r="42" spans="1:8" ht="16.5" thickBot="1" x14ac:dyDescent="0.3">
      <c r="A42" s="6">
        <v>31</v>
      </c>
      <c r="B42" s="7"/>
      <c r="C42" s="7"/>
      <c r="D42" s="54"/>
      <c r="E42" s="15"/>
      <c r="F42" s="16"/>
      <c r="G42" s="7"/>
      <c r="H42" s="7" t="s">
        <v>29</v>
      </c>
    </row>
    <row r="43" spans="1:8" ht="16.5" thickBot="1" x14ac:dyDescent="0.3">
      <c r="D43" s="36" t="s">
        <v>12</v>
      </c>
      <c r="G43" s="47">
        <f>SUM(G11:G42)</f>
        <v>-116532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9" zoomScaleNormal="100" workbookViewId="0">
      <selection activeCell="F45" sqref="F45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2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" t="s">
        <v>23</v>
      </c>
      <c r="C8" s="42" t="s">
        <v>21</v>
      </c>
      <c r="D8" s="40">
        <v>100</v>
      </c>
      <c r="F8" s="4" t="s">
        <v>8</v>
      </c>
      <c r="H8" s="29" t="s">
        <v>31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Januar!G43</f>
        <v>-10296</v>
      </c>
      <c r="H11" s="22"/>
      <c r="I11" s="19"/>
      <c r="J11" s="20"/>
    </row>
    <row r="12" spans="1:11" ht="15.75" x14ac:dyDescent="0.25">
      <c r="A12" s="23">
        <v>1</v>
      </c>
      <c r="B12" s="15" t="s">
        <v>10</v>
      </c>
      <c r="C12" s="24"/>
      <c r="D12" s="54"/>
      <c r="E12" s="15"/>
      <c r="F12" s="16"/>
      <c r="G12" s="7"/>
      <c r="H12" s="7"/>
      <c r="I12" s="2"/>
      <c r="J12" s="3"/>
    </row>
    <row r="13" spans="1:11" ht="15.75" x14ac:dyDescent="0.25">
      <c r="A13" s="6">
        <v>2</v>
      </c>
      <c r="B13" s="15" t="s">
        <v>11</v>
      </c>
      <c r="C13" s="15"/>
      <c r="D13" s="54"/>
      <c r="E13" s="15"/>
      <c r="F13" s="16"/>
      <c r="G13" s="7"/>
      <c r="H13" s="7"/>
      <c r="I13" s="2"/>
      <c r="J13" s="3"/>
    </row>
    <row r="14" spans="1:11" ht="15.75" x14ac:dyDescent="0.25">
      <c r="A14" s="6">
        <v>3</v>
      </c>
      <c r="B14" s="7"/>
      <c r="C14" s="15"/>
      <c r="D14" s="54" t="str">
        <f>IF(C14-B14&gt;TIMEVALUE("9:00"),TIMEVALUE("0:45"),IF(C14-B14&gt;TIMEVALUE("6:00"),TIMEVALUE("0:30"),"0"))</f>
        <v>0</v>
      </c>
      <c r="E14" s="15">
        <f t="shared" ref="E14:E15" si="0">C14-B14-D14</f>
        <v>0</v>
      </c>
      <c r="F14" s="16">
        <f t="shared" ref="F14:F15" si="1">(E14*24)-($D$7/5)</f>
        <v>-7.8</v>
      </c>
      <c r="G14" s="7">
        <f t="shared" ref="G14:G15" si="2">CONVERT(F14,"hr","mn")</f>
        <v>-468</v>
      </c>
      <c r="H14" s="7"/>
      <c r="I14" s="2"/>
      <c r="J14" s="3"/>
    </row>
    <row r="15" spans="1:11" ht="15.75" x14ac:dyDescent="0.25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si="0"/>
        <v>0</v>
      </c>
      <c r="F15" s="16">
        <f t="shared" si="1"/>
        <v>-7.8</v>
      </c>
      <c r="G15" s="7">
        <f t="shared" si="2"/>
        <v>-468</v>
      </c>
      <c r="H15" s="7"/>
      <c r="I15" s="2"/>
      <c r="J15" s="3"/>
    </row>
    <row r="16" spans="1:11" ht="15.75" x14ac:dyDescent="0.25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ref="E16" si="3">C16-B16-D16</f>
        <v>0</v>
      </c>
      <c r="F16" s="16">
        <f t="shared" ref="F16" si="4">(E16*24)-($D$7/5)</f>
        <v>-7.8</v>
      </c>
      <c r="G16" s="7">
        <f t="shared" ref="G16" si="5">CONVERT(F16,"hr","mn")</f>
        <v>-468</v>
      </c>
      <c r="H16" s="7"/>
      <c r="I16" s="2"/>
      <c r="J16" s="3"/>
    </row>
    <row r="17" spans="1:10" ht="15.75" x14ac:dyDescent="0.25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" si="6">C17-B17-D17</f>
        <v>0</v>
      </c>
      <c r="F17" s="16">
        <f t="shared" ref="F17" si="7">(E17*24)-($D$7/5)</f>
        <v>-7.8</v>
      </c>
      <c r="G17" s="7">
        <f t="shared" ref="G17" si="8">CONVERT(F17,"hr","mn")</f>
        <v>-468</v>
      </c>
      <c r="H17" s="7"/>
      <c r="I17" s="2"/>
      <c r="J17" s="3"/>
    </row>
    <row r="18" spans="1:10" ht="15.75" x14ac:dyDescent="0.25">
      <c r="A18" s="6">
        <v>7</v>
      </c>
      <c r="B18" s="15"/>
      <c r="C18" s="15"/>
      <c r="D18" s="54" t="str">
        <f>IF(C18-B18&gt;TIMEVALUE("9:00"),TIMEVALUE("0:45"),IF(C18-B18&gt;TIMEVALUE("6:00"),TIMEVALUE("0:30"),"0"))</f>
        <v>0</v>
      </c>
      <c r="E18" s="15">
        <f t="shared" ref="E18" si="9">C18-B18-D18</f>
        <v>0</v>
      </c>
      <c r="F18" s="16">
        <f t="shared" ref="F18" si="10">(E18*24)-($D$7/5)</f>
        <v>-7.8</v>
      </c>
      <c r="G18" s="7">
        <f t="shared" ref="G18" si="11">CONVERT(F18,"hr","mn")</f>
        <v>-468</v>
      </c>
      <c r="H18" s="7"/>
      <c r="I18" s="2"/>
      <c r="J18" s="3"/>
    </row>
    <row r="19" spans="1:10" ht="15.75" x14ac:dyDescent="0.25">
      <c r="A19" s="6">
        <v>8</v>
      </c>
      <c r="B19" s="15" t="s">
        <v>10</v>
      </c>
      <c r="C19" s="7"/>
      <c r="D19" s="54"/>
      <c r="E19" s="15"/>
      <c r="F19" s="16"/>
      <c r="G19" s="7"/>
      <c r="H19" s="7"/>
      <c r="I19" s="2"/>
      <c r="J19" s="3"/>
    </row>
    <row r="20" spans="1:10" ht="15.75" x14ac:dyDescent="0.25">
      <c r="A20" s="6">
        <v>9</v>
      </c>
      <c r="B20" s="15" t="s">
        <v>11</v>
      </c>
      <c r="C20" s="7"/>
      <c r="D20" s="54"/>
      <c r="E20" s="15"/>
      <c r="F20" s="16"/>
      <c r="G20" s="7"/>
      <c r="H20" s="7"/>
      <c r="I20" s="2"/>
      <c r="J20" s="3"/>
    </row>
    <row r="21" spans="1:10" ht="15.75" x14ac:dyDescent="0.25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:E22" si="12">C21-B21-D21</f>
        <v>0</v>
      </c>
      <c r="F21" s="16">
        <f t="shared" ref="F21:F22" si="13">(E21*24)-($D$7/5)</f>
        <v>-7.8</v>
      </c>
      <c r="G21" s="7">
        <f t="shared" ref="G21:G22" si="14">CONVERT(F21,"hr","mn")</f>
        <v>-468</v>
      </c>
      <c r="H21" s="7"/>
      <c r="I21" s="2"/>
      <c r="J21" s="3"/>
    </row>
    <row r="22" spans="1:10" ht="15.75" x14ac:dyDescent="0.25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si="12"/>
        <v>0</v>
      </c>
      <c r="F22" s="16">
        <f t="shared" si="13"/>
        <v>-7.8</v>
      </c>
      <c r="G22" s="7">
        <f t="shared" si="14"/>
        <v>-468</v>
      </c>
      <c r="H22" s="7"/>
      <c r="I22" s="2"/>
      <c r="J22" s="3"/>
    </row>
    <row r="23" spans="1:10" ht="15.75" x14ac:dyDescent="0.25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ref="E23" si="15">C23-B23-D23</f>
        <v>0</v>
      </c>
      <c r="F23" s="16">
        <f t="shared" ref="F23" si="16">(E23*24)-($D$7/5)</f>
        <v>-7.8</v>
      </c>
      <c r="G23" s="7">
        <f t="shared" ref="G23" si="17">CONVERT(F23,"hr","mn")</f>
        <v>-468</v>
      </c>
      <c r="H23" s="7"/>
      <c r="I23" s="2"/>
      <c r="J23" s="3"/>
    </row>
    <row r="24" spans="1:10" ht="15.75" x14ac:dyDescent="0.25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" si="18">C24-B24-D24</f>
        <v>0</v>
      </c>
      <c r="F24" s="16">
        <f t="shared" ref="F24" si="19">(E24*24)-($D$7/5)</f>
        <v>-7.8</v>
      </c>
      <c r="G24" s="7">
        <f t="shared" ref="G24" si="20">CONVERT(F24,"hr","mn")</f>
        <v>-468</v>
      </c>
      <c r="H24" s="7"/>
      <c r="I24" s="2"/>
      <c r="J24" s="3"/>
    </row>
    <row r="25" spans="1:10" ht="15.75" x14ac:dyDescent="0.25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ref="E25" si="21">C25-B25-D25</f>
        <v>0</v>
      </c>
      <c r="F25" s="16">
        <f t="shared" ref="F25" si="22">(E25*24)-($D$7/5)</f>
        <v>-7.8</v>
      </c>
      <c r="G25" s="7">
        <f t="shared" ref="G25" si="23">CONVERT(F25,"hr","mn")</f>
        <v>-468</v>
      </c>
      <c r="H25" s="52"/>
      <c r="I25" s="1"/>
    </row>
    <row r="26" spans="1:10" ht="15.75" x14ac:dyDescent="0.25">
      <c r="A26" s="6">
        <v>15</v>
      </c>
      <c r="B26" s="15" t="s">
        <v>10</v>
      </c>
      <c r="C26" s="7"/>
      <c r="D26" s="54"/>
      <c r="E26" s="15"/>
      <c r="F26" s="16"/>
      <c r="G26" s="7"/>
      <c r="H26" s="7"/>
      <c r="I26" s="1"/>
    </row>
    <row r="27" spans="1:10" ht="15.75" x14ac:dyDescent="0.25">
      <c r="A27" s="6">
        <v>16</v>
      </c>
      <c r="B27" s="15" t="s">
        <v>11</v>
      </c>
      <c r="C27" s="7"/>
      <c r="D27" s="54"/>
      <c r="E27" s="15"/>
      <c r="F27" s="16"/>
      <c r="G27" s="7"/>
      <c r="H27" s="7"/>
      <c r="I27" s="1"/>
    </row>
    <row r="28" spans="1:10" ht="15.75" x14ac:dyDescent="0.25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:E29" si="24">C28-B28-D28</f>
        <v>0</v>
      </c>
      <c r="F28" s="16">
        <f t="shared" ref="F28:F29" si="25">(E28*24)-($D$7/5)</f>
        <v>-7.8</v>
      </c>
      <c r="G28" s="7">
        <f t="shared" ref="G28:G29" si="26">CONVERT(F28,"hr","mn")</f>
        <v>-468</v>
      </c>
      <c r="H28" s="7"/>
      <c r="I28" s="1"/>
    </row>
    <row r="29" spans="1:10" ht="15.75" x14ac:dyDescent="0.25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si="24"/>
        <v>0</v>
      </c>
      <c r="F29" s="16">
        <f t="shared" si="25"/>
        <v>-7.8</v>
      </c>
      <c r="G29" s="7">
        <f t="shared" si="26"/>
        <v>-468</v>
      </c>
      <c r="H29" s="7"/>
    </row>
    <row r="30" spans="1:10" ht="15.75" x14ac:dyDescent="0.25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ref="E30" si="27">C30-B30-D30</f>
        <v>0</v>
      </c>
      <c r="F30" s="16">
        <f t="shared" ref="F30" si="28">(E30*24)-($D$7/5)</f>
        <v>-7.8</v>
      </c>
      <c r="G30" s="7">
        <f t="shared" ref="G30" si="29">CONVERT(F30,"hr","mn")</f>
        <v>-468</v>
      </c>
      <c r="H30" s="7"/>
    </row>
    <row r="31" spans="1:10" ht="15.75" x14ac:dyDescent="0.25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ref="E31" si="30">C31-B31-D31</f>
        <v>0</v>
      </c>
      <c r="F31" s="16">
        <f t="shared" ref="F31" si="31">(E31*24)-($D$7/5)</f>
        <v>-7.8</v>
      </c>
      <c r="G31" s="7">
        <f t="shared" ref="G31" si="32">CONVERT(F31,"hr","mn")</f>
        <v>-468</v>
      </c>
      <c r="H31" s="7"/>
    </row>
    <row r="32" spans="1:10" ht="15.75" x14ac:dyDescent="0.25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" si="33">C32-B32-D32</f>
        <v>0</v>
      </c>
      <c r="F32" s="16">
        <f t="shared" ref="F32" si="34">(E32*24)-($D$7/5)</f>
        <v>-7.8</v>
      </c>
      <c r="G32" s="7">
        <f t="shared" ref="G32" si="35">CONVERT(F32,"hr","mn")</f>
        <v>-468</v>
      </c>
      <c r="H32" s="7"/>
    </row>
    <row r="33" spans="1:8" ht="15.75" x14ac:dyDescent="0.25">
      <c r="A33" s="6">
        <v>22</v>
      </c>
      <c r="B33" s="7" t="s">
        <v>10</v>
      </c>
      <c r="C33" s="7"/>
      <c r="D33" s="54"/>
      <c r="E33" s="15"/>
      <c r="F33" s="16"/>
      <c r="G33" s="7"/>
      <c r="H33" s="7"/>
    </row>
    <row r="34" spans="1:8" ht="15.75" x14ac:dyDescent="0.25">
      <c r="A34" s="6">
        <v>23</v>
      </c>
      <c r="B34" s="7" t="s">
        <v>11</v>
      </c>
      <c r="C34" s="15"/>
      <c r="D34" s="54"/>
      <c r="E34" s="15"/>
      <c r="F34" s="16"/>
      <c r="G34" s="7"/>
      <c r="H34" s="7"/>
    </row>
    <row r="35" spans="1:8" ht="15.75" x14ac:dyDescent="0.25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:E36" si="36">C35-B35-D35</f>
        <v>0</v>
      </c>
      <c r="F35" s="16">
        <f t="shared" ref="F35:F36" si="37">(E35*24)-($D$7/5)</f>
        <v>-7.8</v>
      </c>
      <c r="G35" s="7">
        <f t="shared" ref="G35:G36" si="38">CONVERT(F35,"hr","mn")</f>
        <v>-468</v>
      </c>
      <c r="H35" s="7"/>
    </row>
    <row r="36" spans="1:8" ht="15.75" x14ac:dyDescent="0.25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si="36"/>
        <v>0</v>
      </c>
      <c r="F36" s="16">
        <f t="shared" si="37"/>
        <v>-7.8</v>
      </c>
      <c r="G36" s="7">
        <f t="shared" si="38"/>
        <v>-468</v>
      </c>
      <c r="H36" s="7"/>
    </row>
    <row r="37" spans="1:8" ht="15.75" x14ac:dyDescent="0.25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>C37-B37-D37</f>
        <v>0</v>
      </c>
      <c r="F37" s="16">
        <f>(E37*24)-($D$7/5)</f>
        <v>-7.8</v>
      </c>
      <c r="G37" s="7">
        <f>CONVERT(F37,"hr","mn")</f>
        <v>-468</v>
      </c>
      <c r="H37" s="7"/>
    </row>
    <row r="38" spans="1:8" ht="15.75" x14ac:dyDescent="0.25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>C38-B38-D38</f>
        <v>0</v>
      </c>
      <c r="F38" s="16">
        <f>(E38*24)-($D$7/5)</f>
        <v>-7.8</v>
      </c>
      <c r="G38" s="7">
        <f>CONVERT(F38,"hr","mn")</f>
        <v>-468</v>
      </c>
      <c r="H38" s="7"/>
    </row>
    <row r="39" spans="1:8" ht="15.75" x14ac:dyDescent="0.25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>C39-B39-D39</f>
        <v>0</v>
      </c>
      <c r="F39" s="16">
        <f>(E39*24)-($D$7/5)</f>
        <v>-7.8</v>
      </c>
      <c r="G39" s="7">
        <f>CONVERT(F39,"hr","mn")</f>
        <v>-468</v>
      </c>
      <c r="H39" s="7"/>
    </row>
    <row r="40" spans="1:8" ht="15.75" x14ac:dyDescent="0.25">
      <c r="A40" s="6"/>
      <c r="B40" s="7"/>
      <c r="C40" s="7"/>
      <c r="D40" s="54"/>
      <c r="E40" s="15"/>
      <c r="F40" s="16"/>
      <c r="G40" s="7"/>
      <c r="H40" s="7"/>
    </row>
    <row r="41" spans="1:8" ht="15.75" x14ac:dyDescent="0.25">
      <c r="A41" s="6"/>
      <c r="B41" s="7"/>
      <c r="C41" s="7"/>
      <c r="D41" s="54"/>
      <c r="E41" s="15"/>
      <c r="F41" s="16"/>
      <c r="G41" s="7"/>
      <c r="H41" s="7"/>
    </row>
    <row r="42" spans="1:8" ht="16.5" thickBot="1" x14ac:dyDescent="0.3">
      <c r="A42" s="6"/>
      <c r="B42" s="7"/>
      <c r="C42" s="7"/>
      <c r="D42" s="54"/>
      <c r="E42" s="15"/>
      <c r="F42" s="16"/>
      <c r="G42" s="7"/>
      <c r="H42" s="7"/>
    </row>
    <row r="43" spans="1:8" ht="16.5" thickBot="1" x14ac:dyDescent="0.3">
      <c r="D43" s="66"/>
      <c r="G43" s="47">
        <f>SUM(G11:G42)</f>
        <v>-19656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19685039370078741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0" workbookViewId="0">
      <selection activeCell="D40" sqref="D40:D42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32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Februar!G43</f>
        <v>-19656</v>
      </c>
      <c r="H11" s="22"/>
      <c r="I11" s="19"/>
      <c r="J11" s="20"/>
    </row>
    <row r="12" spans="1:11" ht="15.75" x14ac:dyDescent="0.25">
      <c r="A12" s="23">
        <v>1</v>
      </c>
      <c r="B12" s="15" t="s">
        <v>10</v>
      </c>
      <c r="C12" s="15"/>
      <c r="D12" s="54"/>
      <c r="E12" s="15"/>
      <c r="F12" s="16"/>
      <c r="G12" s="7"/>
      <c r="H12" s="7"/>
      <c r="I12" s="2"/>
      <c r="J12" s="3"/>
    </row>
    <row r="13" spans="1:11" ht="15.75" x14ac:dyDescent="0.25">
      <c r="A13" s="6">
        <v>2</v>
      </c>
      <c r="B13" s="15" t="s">
        <v>11</v>
      </c>
      <c r="C13" s="15"/>
      <c r="D13" s="54"/>
      <c r="E13" s="15"/>
      <c r="F13" s="16"/>
      <c r="G13" s="7"/>
      <c r="H13" s="7"/>
      <c r="I13" s="2"/>
      <c r="J13" s="3"/>
    </row>
    <row r="14" spans="1:11" ht="15.75" x14ac:dyDescent="0.25">
      <c r="A14" s="6">
        <v>3</v>
      </c>
      <c r="B14" s="2"/>
      <c r="C14" s="15"/>
      <c r="D14" s="54" t="str">
        <f>IF(C14-B14&gt;TIMEVALUE("9:00"),TIMEVALUE("0:45"),IF(C14-B14&gt;TIMEVALUE("6:00"),TIMEVALUE("0:30"),"0"))</f>
        <v>0</v>
      </c>
      <c r="E14" s="15">
        <f t="shared" ref="E14" si="0">C14-B14-D14</f>
        <v>0</v>
      </c>
      <c r="F14" s="16">
        <f t="shared" ref="F14" si="1">(E14*24)-($D$7/5)</f>
        <v>-7.8</v>
      </c>
      <c r="G14" s="7">
        <f t="shared" ref="G14" si="2">CONVERT(F14,"hr","mn")</f>
        <v>-468</v>
      </c>
      <c r="H14" s="7"/>
      <c r="I14" s="2"/>
      <c r="J14" s="3"/>
    </row>
    <row r="15" spans="1:11" ht="15.75" x14ac:dyDescent="0.25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:E16" si="3">C15-B15-D15</f>
        <v>0</v>
      </c>
      <c r="F15" s="16">
        <f t="shared" ref="F15:F16" si="4">(E15*24)-($D$7/5)</f>
        <v>-7.8</v>
      </c>
      <c r="G15" s="7">
        <f t="shared" ref="G15:G16" si="5">CONVERT(F15,"hr","mn")</f>
        <v>-468</v>
      </c>
      <c r="H15" s="7"/>
      <c r="I15" s="2"/>
      <c r="J15" s="3"/>
    </row>
    <row r="16" spans="1:11" ht="15.75" x14ac:dyDescent="0.25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si="3"/>
        <v>0</v>
      </c>
      <c r="F16" s="16">
        <f t="shared" si="4"/>
        <v>-7.8</v>
      </c>
      <c r="G16" s="7">
        <f t="shared" si="5"/>
        <v>-468</v>
      </c>
      <c r="H16" s="7"/>
      <c r="I16" s="2"/>
      <c r="J16" s="3"/>
    </row>
    <row r="17" spans="1:10" ht="15.75" x14ac:dyDescent="0.25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" si="6">C17-B17-D17</f>
        <v>0</v>
      </c>
      <c r="F17" s="16">
        <f t="shared" ref="F17" si="7">(E17*24)-($D$7/5)</f>
        <v>-7.8</v>
      </c>
      <c r="G17" s="7">
        <f t="shared" ref="G17" si="8">CONVERT(F17,"hr","mn")</f>
        <v>-468</v>
      </c>
      <c r="H17" s="7"/>
      <c r="I17" s="2"/>
      <c r="J17" s="3"/>
    </row>
    <row r="18" spans="1:10" ht="15.75" x14ac:dyDescent="0.25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ref="E18" si="9">C18-B18-D18</f>
        <v>0</v>
      </c>
      <c r="F18" s="16">
        <f t="shared" ref="F18" si="10">(E18*24)-($D$7/5)</f>
        <v>-7.8</v>
      </c>
      <c r="G18" s="7">
        <f t="shared" ref="G18" si="11">CONVERT(F18,"hr","mn")</f>
        <v>-468</v>
      </c>
      <c r="H18" s="7"/>
      <c r="I18" s="2"/>
      <c r="J18" s="3"/>
    </row>
    <row r="19" spans="1:10" ht="15.75" x14ac:dyDescent="0.25">
      <c r="A19" s="6">
        <v>8</v>
      </c>
      <c r="B19" s="15" t="s">
        <v>10</v>
      </c>
      <c r="C19" s="7"/>
      <c r="D19" s="54"/>
      <c r="E19" s="15"/>
      <c r="F19" s="16"/>
      <c r="G19" s="7"/>
      <c r="H19" s="7" t="s">
        <v>28</v>
      </c>
      <c r="I19" s="2"/>
      <c r="J19" s="3"/>
    </row>
    <row r="20" spans="1:10" ht="15.75" x14ac:dyDescent="0.25">
      <c r="A20" s="6">
        <v>9</v>
      </c>
      <c r="B20" s="15" t="s">
        <v>11</v>
      </c>
      <c r="C20" s="7"/>
      <c r="D20" s="54"/>
      <c r="E20" s="15"/>
      <c r="F20" s="16"/>
      <c r="G20" s="7"/>
      <c r="H20" s="7"/>
      <c r="I20" s="2"/>
      <c r="J20" s="3"/>
    </row>
    <row r="21" spans="1:10" ht="15.75" x14ac:dyDescent="0.25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" si="12">C21-B21-D21</f>
        <v>0</v>
      </c>
      <c r="F21" s="16">
        <f t="shared" ref="F21" si="13">(E21*24)-($D$7/5)</f>
        <v>-7.8</v>
      </c>
      <c r="G21" s="7">
        <f t="shared" ref="G21" si="14">CONVERT(F21,"hr","mn")</f>
        <v>-468</v>
      </c>
      <c r="H21" s="7"/>
      <c r="I21" s="2"/>
      <c r="J21" s="3"/>
    </row>
    <row r="22" spans="1:10" ht="15.75" x14ac:dyDescent="0.25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:E23" si="15">C22-B22-D22</f>
        <v>0</v>
      </c>
      <c r="F22" s="16">
        <f t="shared" ref="F22:F23" si="16">(E22*24)-($D$7/5)</f>
        <v>-7.8</v>
      </c>
      <c r="G22" s="7">
        <f t="shared" ref="G22:G23" si="17">CONVERT(F22,"hr","mn")</f>
        <v>-468</v>
      </c>
      <c r="H22" s="7"/>
      <c r="I22" s="2"/>
      <c r="J22" s="3"/>
    </row>
    <row r="23" spans="1:10" ht="15.75" x14ac:dyDescent="0.25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si="15"/>
        <v>0</v>
      </c>
      <c r="F23" s="16">
        <f t="shared" si="16"/>
        <v>-7.8</v>
      </c>
      <c r="G23" s="7">
        <f t="shared" si="17"/>
        <v>-468</v>
      </c>
      <c r="H23" s="7"/>
      <c r="I23" s="2"/>
      <c r="J23" s="3"/>
    </row>
    <row r="24" spans="1:10" ht="15.75" x14ac:dyDescent="0.25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" si="18">C24-B24-D24</f>
        <v>0</v>
      </c>
      <c r="F24" s="16">
        <f t="shared" ref="F24" si="19">(E24*24)-($D$7/5)</f>
        <v>-7.8</v>
      </c>
      <c r="G24" s="7">
        <f t="shared" ref="G24" si="20">CONVERT(F24,"hr","mn")</f>
        <v>-468</v>
      </c>
      <c r="H24" s="7"/>
      <c r="I24" s="2"/>
      <c r="J24" s="3"/>
    </row>
    <row r="25" spans="1:10" ht="15.75" x14ac:dyDescent="0.25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ref="E25" si="21">C25-B25-D25</f>
        <v>0</v>
      </c>
      <c r="F25" s="16">
        <f t="shared" ref="F25" si="22">(E25*24)-($D$7/5)</f>
        <v>-7.8</v>
      </c>
      <c r="G25" s="7">
        <f t="shared" ref="G25" si="23">CONVERT(F25,"hr","mn")</f>
        <v>-468</v>
      </c>
      <c r="H25" s="52"/>
      <c r="I25" s="1"/>
    </row>
    <row r="26" spans="1:10" ht="15.75" x14ac:dyDescent="0.25">
      <c r="A26" s="6">
        <v>15</v>
      </c>
      <c r="B26" s="15" t="s">
        <v>10</v>
      </c>
      <c r="C26" s="7"/>
      <c r="D26" s="54"/>
      <c r="E26" s="15"/>
      <c r="F26" s="16"/>
      <c r="G26" s="7"/>
      <c r="H26" s="7"/>
      <c r="I26" s="1"/>
    </row>
    <row r="27" spans="1:10" ht="15.75" x14ac:dyDescent="0.25">
      <c r="A27" s="6">
        <v>16</v>
      </c>
      <c r="B27" s="15" t="s">
        <v>11</v>
      </c>
      <c r="C27" s="7"/>
      <c r="D27" s="54"/>
      <c r="E27" s="15"/>
      <c r="F27" s="16"/>
      <c r="G27" s="7"/>
      <c r="H27" s="7"/>
      <c r="I27" s="1"/>
    </row>
    <row r="28" spans="1:10" ht="15.75" x14ac:dyDescent="0.25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" si="24">C28-B28-D28</f>
        <v>0</v>
      </c>
      <c r="F28" s="16">
        <f t="shared" ref="F28" si="25">(E28*24)-($D$7/5)</f>
        <v>-7.8</v>
      </c>
      <c r="G28" s="7">
        <f t="shared" ref="G28" si="26">CONVERT(F28,"hr","mn")</f>
        <v>-468</v>
      </c>
      <c r="H28" s="7"/>
      <c r="I28" s="1"/>
    </row>
    <row r="29" spans="1:10" ht="15.75" x14ac:dyDescent="0.25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ref="E29:E30" si="27">C29-B29-D29</f>
        <v>0</v>
      </c>
      <c r="F29" s="16">
        <f t="shared" ref="F29:F30" si="28">(E29*24)-($D$7/5)</f>
        <v>-7.8</v>
      </c>
      <c r="G29" s="7">
        <f t="shared" ref="G29:G30" si="29">CONVERT(F29,"hr","mn")</f>
        <v>-468</v>
      </c>
      <c r="H29" s="7"/>
    </row>
    <row r="30" spans="1:10" ht="15.75" x14ac:dyDescent="0.25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si="27"/>
        <v>0</v>
      </c>
      <c r="F30" s="16">
        <f t="shared" si="28"/>
        <v>-7.8</v>
      </c>
      <c r="G30" s="7">
        <f t="shared" si="29"/>
        <v>-468</v>
      </c>
      <c r="H30" s="7"/>
    </row>
    <row r="31" spans="1:10" ht="15.75" x14ac:dyDescent="0.25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ref="E31" si="30">C31-B31-D31</f>
        <v>0</v>
      </c>
      <c r="F31" s="16">
        <f t="shared" ref="F31" si="31">(E31*24)-($D$7/5)</f>
        <v>-7.8</v>
      </c>
      <c r="G31" s="7">
        <f t="shared" ref="G31" si="32">CONVERT(F31,"hr","mn")</f>
        <v>-468</v>
      </c>
      <c r="H31" s="7"/>
    </row>
    <row r="32" spans="1:10" ht="15.75" x14ac:dyDescent="0.25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" si="33">C32-B32-D32</f>
        <v>0</v>
      </c>
      <c r="F32" s="16">
        <f t="shared" ref="F32" si="34">(E32*24)-($D$7/5)</f>
        <v>-7.8</v>
      </c>
      <c r="G32" s="7">
        <f t="shared" ref="G32" si="35">CONVERT(F32,"hr","mn")</f>
        <v>-468</v>
      </c>
      <c r="H32" s="7"/>
    </row>
    <row r="33" spans="1:8" ht="15.75" x14ac:dyDescent="0.25">
      <c r="A33" s="6">
        <v>22</v>
      </c>
      <c r="B33" s="15" t="s">
        <v>10</v>
      </c>
      <c r="C33" s="7"/>
      <c r="D33" s="54"/>
      <c r="E33" s="15"/>
      <c r="F33" s="16"/>
      <c r="G33" s="7"/>
      <c r="H33" s="7"/>
    </row>
    <row r="34" spans="1:8" ht="15.75" x14ac:dyDescent="0.25">
      <c r="A34" s="6">
        <v>23</v>
      </c>
      <c r="B34" s="15" t="s">
        <v>11</v>
      </c>
      <c r="C34" s="7"/>
      <c r="D34" s="54"/>
      <c r="E34" s="15"/>
      <c r="F34" s="16"/>
      <c r="G34" s="7"/>
      <c r="H34" s="7"/>
    </row>
    <row r="35" spans="1:8" ht="15.75" x14ac:dyDescent="0.25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" si="36">C35-B35-D35</f>
        <v>0</v>
      </c>
      <c r="F35" s="16">
        <f t="shared" ref="F35" si="37">(E35*24)-($D$7/5)</f>
        <v>-7.8</v>
      </c>
      <c r="G35" s="7">
        <f t="shared" ref="G35" si="38">CONVERT(F35,"hr","mn")</f>
        <v>-468</v>
      </c>
      <c r="H35" s="7"/>
    </row>
    <row r="36" spans="1:8" ht="15.75" x14ac:dyDescent="0.25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ref="E36:E37" si="39">C36-B36-D36</f>
        <v>0</v>
      </c>
      <c r="F36" s="16">
        <f t="shared" ref="F36:F37" si="40">(E36*24)-($D$7/5)</f>
        <v>-7.8</v>
      </c>
      <c r="G36" s="7">
        <f t="shared" ref="G36:G37" si="41">CONVERT(F36,"hr","mn")</f>
        <v>-468</v>
      </c>
      <c r="H36" s="7"/>
    </row>
    <row r="37" spans="1:8" ht="15.75" x14ac:dyDescent="0.25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si="39"/>
        <v>0</v>
      </c>
      <c r="F37" s="16">
        <f t="shared" si="40"/>
        <v>-7.8</v>
      </c>
      <c r="G37" s="7">
        <f t="shared" si="41"/>
        <v>-468</v>
      </c>
      <c r="H37" s="7"/>
    </row>
    <row r="38" spans="1:8" ht="15.75" x14ac:dyDescent="0.25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>C38-B38-D38</f>
        <v>0</v>
      </c>
      <c r="F38" s="16">
        <f>(E38*24)-($D$7/5)</f>
        <v>-7.8</v>
      </c>
      <c r="G38" s="7">
        <f>CONVERT(F38,"hr","mn")</f>
        <v>-468</v>
      </c>
      <c r="H38" s="7"/>
    </row>
    <row r="39" spans="1:8" ht="15.75" x14ac:dyDescent="0.25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ref="E39" si="42">C39-B39-D39</f>
        <v>0</v>
      </c>
      <c r="F39" s="16">
        <f t="shared" ref="F39" si="43">(E39*24)-($D$7/5)</f>
        <v>-7.8</v>
      </c>
      <c r="G39" s="7">
        <f t="shared" ref="G39" si="44">CONVERT(F39,"hr","mn")</f>
        <v>-468</v>
      </c>
      <c r="H39" s="7"/>
    </row>
    <row r="40" spans="1:8" ht="15.75" x14ac:dyDescent="0.25">
      <c r="A40" s="6">
        <v>29</v>
      </c>
      <c r="B40" s="15" t="s">
        <v>10</v>
      </c>
      <c r="C40" s="24"/>
      <c r="D40" s="54"/>
      <c r="E40" s="15"/>
      <c r="F40" s="16"/>
      <c r="G40" s="7"/>
      <c r="H40" s="7"/>
    </row>
    <row r="41" spans="1:8" ht="15.75" x14ac:dyDescent="0.25">
      <c r="A41" s="6">
        <v>30</v>
      </c>
      <c r="B41" s="15" t="s">
        <v>11</v>
      </c>
      <c r="C41" s="24"/>
      <c r="D41" s="54"/>
      <c r="E41" s="15"/>
      <c r="F41" s="16"/>
      <c r="G41" s="7"/>
      <c r="H41" s="7"/>
    </row>
    <row r="42" spans="1:8" ht="16.5" thickBot="1" x14ac:dyDescent="0.3">
      <c r="A42" s="6">
        <v>31</v>
      </c>
      <c r="B42" s="7"/>
      <c r="C42" s="7"/>
      <c r="D42" s="54"/>
      <c r="E42" s="15">
        <f t="shared" ref="E42" si="45">C42-B42-D42</f>
        <v>0</v>
      </c>
      <c r="F42" s="16">
        <f t="shared" ref="F42" si="46">(E42*24)-($D$7/5)</f>
        <v>-7.8</v>
      </c>
      <c r="G42" s="7">
        <f t="shared" ref="G42" si="47">CONVERT(F42,"hr","mn")</f>
        <v>-468</v>
      </c>
      <c r="H42" s="7"/>
    </row>
    <row r="43" spans="1:8" ht="16.5" thickBot="1" x14ac:dyDescent="0.3">
      <c r="D43" s="36" t="s">
        <v>12</v>
      </c>
      <c r="G43" s="47">
        <f>SUM(G11:G42)</f>
        <v>-29484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31496062992125984" top="0.78740157480314965" bottom="0.78740157480314965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22" workbookViewId="0">
      <selection activeCell="I46" sqref="I46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33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März!G43</f>
        <v>-29484</v>
      </c>
      <c r="H11" s="22"/>
      <c r="I11" s="19"/>
      <c r="J11" s="20"/>
    </row>
    <row r="12" spans="1:11" ht="15.75" x14ac:dyDescent="0.25">
      <c r="A12" s="23">
        <v>1</v>
      </c>
      <c r="B12" s="15"/>
      <c r="C12" s="15"/>
      <c r="D12" s="54" t="str">
        <f t="shared" ref="D12:D13" si="0">IF(C12-B12&gt;TIMEVALUE("9:00"),TIMEVALUE("0:45"),IF(C12-B12&gt;TIMEVALUE("6:00"),TIMEVALUE("0:30"),"0"))</f>
        <v>0</v>
      </c>
      <c r="E12" s="15">
        <f>C12-B12-D12</f>
        <v>0</v>
      </c>
      <c r="F12" s="16">
        <f t="shared" ref="F12" si="1">(E12*24)-($D$7/5)</f>
        <v>-7.8</v>
      </c>
      <c r="G12" s="7">
        <f t="shared" ref="G12" si="2">CONVERT(F12,"hr","mn")</f>
        <v>-468</v>
      </c>
      <c r="H12" s="7"/>
      <c r="I12" s="2"/>
      <c r="J12" s="3"/>
    </row>
    <row r="13" spans="1:11" ht="15.75" x14ac:dyDescent="0.25">
      <c r="A13" s="6">
        <v>2</v>
      </c>
      <c r="B13" s="15"/>
      <c r="C13" s="15"/>
      <c r="D13" s="54" t="str">
        <f t="shared" si="0"/>
        <v>0</v>
      </c>
      <c r="E13" s="15">
        <f>C13-B13-D13</f>
        <v>0</v>
      </c>
      <c r="F13" s="16">
        <f t="shared" ref="F13" si="3">(E13*24)-($D$7/5)</f>
        <v>-7.8</v>
      </c>
      <c r="G13" s="7">
        <f t="shared" ref="G13" si="4">CONVERT(F13,"hr","mn")</f>
        <v>-468</v>
      </c>
      <c r="H13" s="7"/>
      <c r="I13" s="2"/>
      <c r="J13" s="3"/>
    </row>
    <row r="14" spans="1:11" ht="15.75" x14ac:dyDescent="0.25">
      <c r="A14" s="6">
        <v>3</v>
      </c>
      <c r="B14" s="15"/>
      <c r="C14" s="15"/>
      <c r="D14" s="54" t="str">
        <f>IF(C14-B14&gt;TIMEVALUE("9:00"),TIMEVALUE("0:45"),IF(C14-B14&gt;TIMEVALUE("6:00"),TIMEVALUE("0:30"),"0"))</f>
        <v>0</v>
      </c>
      <c r="E14" s="15">
        <f>C14-B14-D14</f>
        <v>0</v>
      </c>
      <c r="F14" s="16">
        <f t="shared" ref="F14:F15" si="5">(E14*24)-($D$7/5)</f>
        <v>-7.8</v>
      </c>
      <c r="G14" s="7">
        <f t="shared" ref="G14:G15" si="6">CONVERT(F14,"hr","mn")</f>
        <v>-468</v>
      </c>
      <c r="H14" s="7"/>
      <c r="I14" s="2"/>
      <c r="J14" s="3"/>
    </row>
    <row r="15" spans="1:11" ht="15.75" x14ac:dyDescent="0.25">
      <c r="A15" s="6">
        <v>4</v>
      </c>
      <c r="B15" s="15"/>
      <c r="C15" s="15"/>
      <c r="D15" s="54" t="str">
        <f>IF(C15-B15&gt;TIMEVALUE("9:00"),TIMEVALUE("0:45"),IF(C15-B15&gt;TIMEVALUE("6:00"),TIMEVALUE("0:30"),"0"))</f>
        <v>0</v>
      </c>
      <c r="E15" s="15">
        <f t="shared" ref="E15" si="7">C15-B15-D15</f>
        <v>0</v>
      </c>
      <c r="F15" s="16">
        <f t="shared" si="5"/>
        <v>-7.8</v>
      </c>
      <c r="G15" s="7">
        <f t="shared" si="6"/>
        <v>-468</v>
      </c>
      <c r="H15" s="7"/>
      <c r="I15" s="2"/>
      <c r="J15" s="3"/>
    </row>
    <row r="16" spans="1:11" ht="15.75" x14ac:dyDescent="0.25">
      <c r="A16" s="6">
        <v>5</v>
      </c>
      <c r="B16" s="15" t="s">
        <v>10</v>
      </c>
      <c r="C16" s="15"/>
      <c r="D16" s="54"/>
      <c r="E16" s="15"/>
      <c r="F16" s="16"/>
      <c r="G16" s="7"/>
      <c r="H16" s="7"/>
      <c r="I16" s="2"/>
      <c r="J16" s="3"/>
    </row>
    <row r="17" spans="1:10" ht="15.75" x14ac:dyDescent="0.25">
      <c r="A17" s="6">
        <v>6</v>
      </c>
      <c r="B17" s="15" t="s">
        <v>11</v>
      </c>
      <c r="C17" s="15"/>
      <c r="D17" s="54"/>
      <c r="E17" s="15"/>
      <c r="F17" s="16"/>
      <c r="G17" s="7"/>
      <c r="H17" s="7"/>
      <c r="I17" s="2"/>
      <c r="J17" s="3"/>
    </row>
    <row r="18" spans="1:10" ht="15.75" x14ac:dyDescent="0.25">
      <c r="A18" s="6">
        <v>7</v>
      </c>
      <c r="B18" s="2"/>
      <c r="C18" s="15"/>
      <c r="D18" s="54" t="str">
        <f>IF(C18-B18&gt;TIMEVALUE("9:00"),TIMEVALUE("0:45"),IF(C18-B18&gt;TIMEVALUE("6:00"),TIMEVALUE("0:30"),"0"))</f>
        <v>0</v>
      </c>
      <c r="E18" s="15">
        <f>C18-B18-D18</f>
        <v>0</v>
      </c>
      <c r="F18" s="16">
        <f t="shared" ref="F18" si="8">(E18*24)-($D$7/5)</f>
        <v>-7.8</v>
      </c>
      <c r="G18" s="7">
        <f t="shared" ref="G18" si="9">CONVERT(F18,"hr","mn")</f>
        <v>-468</v>
      </c>
      <c r="H18" s="59"/>
      <c r="I18" s="2"/>
      <c r="J18" s="3"/>
    </row>
    <row r="19" spans="1:10" ht="15.75" x14ac:dyDescent="0.25">
      <c r="A19" s="6">
        <v>8</v>
      </c>
      <c r="B19" s="7"/>
      <c r="C19" s="7"/>
      <c r="D19" s="54" t="str">
        <f t="shared" ref="D19:D20" si="10">IF(C19-B19&gt;TIMEVALUE("9:00"),TIMEVALUE("0:45"),IF(C19-B19&gt;TIMEVALUE("6:00"),TIMEVALUE("0:30"),"0"))</f>
        <v>0</v>
      </c>
      <c r="E19" s="15">
        <f t="shared" ref="E19:E21" si="11">C19-B19-D19</f>
        <v>0</v>
      </c>
      <c r="F19" s="16">
        <f t="shared" ref="F19:F21" si="12">(E19*24)-($D$7/5)</f>
        <v>-7.8</v>
      </c>
      <c r="G19" s="7">
        <f t="shared" ref="G19:G21" si="13">CONVERT(F19,"hr","mn")</f>
        <v>-468</v>
      </c>
      <c r="H19" s="7"/>
      <c r="I19" s="2"/>
      <c r="J19" s="3"/>
    </row>
    <row r="20" spans="1:10" ht="15.75" x14ac:dyDescent="0.25">
      <c r="A20" s="6">
        <v>9</v>
      </c>
      <c r="B20" s="7"/>
      <c r="C20" s="7"/>
      <c r="D20" s="54" t="str">
        <f t="shared" si="10"/>
        <v>0</v>
      </c>
      <c r="E20" s="15">
        <f t="shared" si="11"/>
        <v>0</v>
      </c>
      <c r="F20" s="16">
        <f t="shared" si="12"/>
        <v>-7.8</v>
      </c>
      <c r="G20" s="7">
        <f t="shared" si="13"/>
        <v>-468</v>
      </c>
      <c r="H20" s="7"/>
      <c r="I20" s="2"/>
      <c r="J20" s="3"/>
    </row>
    <row r="21" spans="1:10" ht="15.75" x14ac:dyDescent="0.25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si="11"/>
        <v>0</v>
      </c>
      <c r="F21" s="16">
        <f t="shared" si="12"/>
        <v>-7.8</v>
      </c>
      <c r="G21" s="7">
        <f t="shared" si="13"/>
        <v>-468</v>
      </c>
      <c r="H21" s="59"/>
      <c r="I21" s="2"/>
      <c r="J21" s="3"/>
    </row>
    <row r="22" spans="1:10" ht="15.75" x14ac:dyDescent="0.25">
      <c r="A22" s="6">
        <v>11</v>
      </c>
      <c r="B22" s="15"/>
      <c r="C22" s="15"/>
      <c r="D22" s="54" t="str">
        <f>IF(C22-B22&gt;TIMEVALUE("9:00"),TIMEVALUE("0:45"),IF(C22-B22&gt;TIMEVALUE("6:00"),TIMEVALUE("0:30"),"0"))</f>
        <v>0</v>
      </c>
      <c r="E22" s="15">
        <f>C22-B22-D22</f>
        <v>0</v>
      </c>
      <c r="F22" s="16">
        <f>(E22*24)-($D$7/5)</f>
        <v>-7.8</v>
      </c>
      <c r="G22" s="7">
        <f>CONVERT(F22,"hr","mn")</f>
        <v>-468</v>
      </c>
      <c r="H22" s="7"/>
      <c r="I22" s="2"/>
      <c r="J22" s="3"/>
    </row>
    <row r="23" spans="1:10" ht="15.75" x14ac:dyDescent="0.25">
      <c r="A23" s="6">
        <v>12</v>
      </c>
      <c r="B23" s="15" t="s">
        <v>10</v>
      </c>
      <c r="C23" s="15"/>
      <c r="D23" s="54"/>
      <c r="E23" s="15"/>
      <c r="F23" s="16"/>
      <c r="G23" s="7"/>
      <c r="H23" s="7"/>
      <c r="I23" s="2"/>
      <c r="J23" s="3"/>
    </row>
    <row r="24" spans="1:10" ht="15.75" x14ac:dyDescent="0.25">
      <c r="A24" s="6">
        <v>13</v>
      </c>
      <c r="B24" s="15" t="s">
        <v>11</v>
      </c>
      <c r="C24" s="15"/>
      <c r="D24" s="54"/>
      <c r="E24" s="15"/>
      <c r="F24" s="16"/>
      <c r="G24" s="7"/>
      <c r="H24" s="7"/>
      <c r="I24" s="2"/>
      <c r="J24" s="3"/>
    </row>
    <row r="25" spans="1:10" ht="15.75" x14ac:dyDescent="0.25">
      <c r="A25" s="6">
        <v>14</v>
      </c>
      <c r="B25" s="2"/>
      <c r="C25" s="15"/>
      <c r="D25" s="54" t="str">
        <f>IF(C25-B25&gt;TIMEVALUE("9:00"),TIMEVALUE("0:45"),IF(C25-B25&gt;TIMEVALUE("6:00"),TIMEVALUE("0:30"),"0"))</f>
        <v>0</v>
      </c>
      <c r="E25" s="15">
        <f>C25-B25-D25</f>
        <v>0</v>
      </c>
      <c r="F25" s="16">
        <f t="shared" ref="F25" si="14">(E25*24)-($D$7/5)</f>
        <v>-7.8</v>
      </c>
      <c r="G25" s="7">
        <f t="shared" ref="G25" si="15">CONVERT(F25,"hr","mn")</f>
        <v>-468</v>
      </c>
      <c r="H25" s="59"/>
      <c r="I25" s="1"/>
    </row>
    <row r="26" spans="1:10" ht="15.75" x14ac:dyDescent="0.25">
      <c r="A26" s="6">
        <v>15</v>
      </c>
      <c r="B26" s="7"/>
      <c r="C26" s="7"/>
      <c r="D26" s="54" t="str">
        <f t="shared" ref="D26:D27" si="16">IF(C26-B26&gt;TIMEVALUE("9:00"),TIMEVALUE("0:45"),IF(C26-B26&gt;TIMEVALUE("6:00"),TIMEVALUE("0:30"),"0"))</f>
        <v>0</v>
      </c>
      <c r="E26" s="15">
        <f t="shared" ref="E26:E27" si="17">C26-B26-D26</f>
        <v>0</v>
      </c>
      <c r="F26" s="16">
        <f t="shared" ref="F26:F27" si="18">(E26*24)-($D$7/5)</f>
        <v>-7.8</v>
      </c>
      <c r="G26" s="7">
        <f t="shared" ref="G26:G27" si="19">CONVERT(F26,"hr","mn")</f>
        <v>-468</v>
      </c>
      <c r="H26" s="7"/>
      <c r="I26" s="1"/>
    </row>
    <row r="27" spans="1:10" ht="15.75" x14ac:dyDescent="0.25">
      <c r="A27" s="6">
        <v>16</v>
      </c>
      <c r="B27" s="7"/>
      <c r="C27" s="15"/>
      <c r="D27" s="54" t="str">
        <f t="shared" si="16"/>
        <v>0</v>
      </c>
      <c r="E27" s="15">
        <f t="shared" si="17"/>
        <v>0</v>
      </c>
      <c r="F27" s="16">
        <f t="shared" si="18"/>
        <v>-7.8</v>
      </c>
      <c r="G27" s="7">
        <f t="shared" si="19"/>
        <v>-468</v>
      </c>
      <c r="H27" s="7"/>
      <c r="I27" s="1"/>
    </row>
    <row r="28" spans="1:10" ht="15.75" x14ac:dyDescent="0.25">
      <c r="A28" s="6">
        <v>17</v>
      </c>
      <c r="B28" s="15"/>
      <c r="C28" s="15"/>
      <c r="D28" s="54" t="str">
        <f>IF(C28-B28&gt;TIMEVALUE("9:00"),TIMEVALUE("0:45"),IF(C28-B28&gt;TIMEVALUE("6:00"),TIMEVALUE("0:30"),"0"))</f>
        <v>0</v>
      </c>
      <c r="E28" s="15">
        <f t="shared" ref="E28" si="20">C28-B28-D28</f>
        <v>0</v>
      </c>
      <c r="F28" s="16">
        <f t="shared" ref="F28" si="21">(E28*24)-($D$7/5)</f>
        <v>-7.8</v>
      </c>
      <c r="G28" s="7">
        <f t="shared" ref="G28" si="22">CONVERT(F28,"hr","mn")</f>
        <v>-468</v>
      </c>
      <c r="H28" s="7"/>
      <c r="I28" s="1"/>
    </row>
    <row r="29" spans="1:10" ht="15.75" x14ac:dyDescent="0.25">
      <c r="A29" s="6">
        <v>18</v>
      </c>
      <c r="B29" s="15"/>
      <c r="C29" s="15"/>
      <c r="D29" s="54"/>
      <c r="E29" s="15"/>
      <c r="F29" s="16"/>
      <c r="G29" s="7"/>
      <c r="H29" s="7" t="s">
        <v>28</v>
      </c>
    </row>
    <row r="30" spans="1:10" ht="15.75" x14ac:dyDescent="0.25">
      <c r="A30" s="6">
        <v>19</v>
      </c>
      <c r="B30" s="15" t="s">
        <v>10</v>
      </c>
      <c r="C30" s="15"/>
      <c r="D30" s="54"/>
      <c r="E30" s="15"/>
      <c r="F30" s="16"/>
      <c r="G30" s="7"/>
      <c r="H30" s="7"/>
    </row>
    <row r="31" spans="1:10" ht="15.75" x14ac:dyDescent="0.25">
      <c r="A31" s="6">
        <v>20</v>
      </c>
      <c r="B31" s="15" t="s">
        <v>11</v>
      </c>
      <c r="C31" s="15"/>
      <c r="D31" s="54"/>
      <c r="E31" s="15"/>
      <c r="F31" s="16"/>
      <c r="G31" s="7"/>
      <c r="H31" s="7"/>
    </row>
    <row r="32" spans="1:10" ht="15.75" x14ac:dyDescent="0.25">
      <c r="A32" s="6">
        <v>21</v>
      </c>
      <c r="B32" s="2"/>
      <c r="C32" s="15"/>
      <c r="D32" s="54"/>
      <c r="E32" s="15"/>
      <c r="F32" s="16"/>
      <c r="G32" s="7"/>
      <c r="H32" s="7" t="s">
        <v>28</v>
      </c>
    </row>
    <row r="33" spans="1:8" ht="15.75" x14ac:dyDescent="0.25">
      <c r="A33" s="6">
        <v>22</v>
      </c>
      <c r="B33" s="7"/>
      <c r="C33" s="7"/>
      <c r="D33" s="54" t="str">
        <f t="shared" ref="D33:D34" si="23">IF(C33-B33&gt;TIMEVALUE("9:00"),TIMEVALUE("0:45"),IF(C33-B33&gt;TIMEVALUE("6:00"),TIMEVALUE("0:30"),"0"))</f>
        <v>0</v>
      </c>
      <c r="E33" s="15">
        <f t="shared" ref="E33:E34" si="24">C33-B33-D33</f>
        <v>0</v>
      </c>
      <c r="F33" s="16">
        <f t="shared" ref="F33:F34" si="25">(E33*24)-($D$7/5)</f>
        <v>-7.8</v>
      </c>
      <c r="G33" s="7">
        <f t="shared" ref="G33:G34" si="26">CONVERT(F33,"hr","mn")</f>
        <v>-468</v>
      </c>
      <c r="H33" s="7"/>
    </row>
    <row r="34" spans="1:8" ht="15.75" x14ac:dyDescent="0.25">
      <c r="A34" s="6">
        <v>23</v>
      </c>
      <c r="B34" s="7"/>
      <c r="C34" s="7"/>
      <c r="D34" s="54" t="str">
        <f t="shared" si="23"/>
        <v>0</v>
      </c>
      <c r="E34" s="15">
        <f t="shared" si="24"/>
        <v>0</v>
      </c>
      <c r="F34" s="16">
        <f t="shared" si="25"/>
        <v>-7.8</v>
      </c>
      <c r="G34" s="7">
        <f t="shared" si="26"/>
        <v>-468</v>
      </c>
      <c r="H34" s="7"/>
    </row>
    <row r="35" spans="1:8" ht="15.75" x14ac:dyDescent="0.25">
      <c r="A35" s="6">
        <v>24</v>
      </c>
      <c r="B35" s="15"/>
      <c r="C35" s="15"/>
      <c r="D35" s="54" t="str">
        <f>IF(C35-B35&gt;TIMEVALUE("9:00"),TIMEVALUE("0:45"),IF(C35-B35&gt;TIMEVALUE("6:00"),TIMEVALUE("0:30"),"0"))</f>
        <v>0</v>
      </c>
      <c r="E35" s="15">
        <f t="shared" ref="E35:E36" si="27">C35-B35-D35</f>
        <v>0</v>
      </c>
      <c r="F35" s="16">
        <f t="shared" ref="F35:F36" si="28">(E35*24)-($D$7/5)</f>
        <v>-7.8</v>
      </c>
      <c r="G35" s="7">
        <f t="shared" ref="G35:G36" si="29">CONVERT(F35,"hr","mn")</f>
        <v>-468</v>
      </c>
      <c r="H35" s="7"/>
    </row>
    <row r="36" spans="1:8" ht="15.75" x14ac:dyDescent="0.25">
      <c r="A36" s="6">
        <v>25</v>
      </c>
      <c r="B36" s="15"/>
      <c r="C36" s="15"/>
      <c r="D36" s="54" t="str">
        <f>IF(C36-B36&gt;TIMEVALUE("9:00"),TIMEVALUE("0:45"),IF(C36-B36&gt;TIMEVALUE("6:00"),TIMEVALUE("0:30"),"0"))</f>
        <v>0</v>
      </c>
      <c r="E36" s="15">
        <f t="shared" si="27"/>
        <v>0</v>
      </c>
      <c r="F36" s="16">
        <f t="shared" si="28"/>
        <v>-7.8</v>
      </c>
      <c r="G36" s="7">
        <f t="shared" si="29"/>
        <v>-468</v>
      </c>
      <c r="H36" s="7"/>
    </row>
    <row r="37" spans="1:8" ht="15.75" x14ac:dyDescent="0.25">
      <c r="A37" s="6">
        <v>26</v>
      </c>
      <c r="B37" s="15" t="s">
        <v>10</v>
      </c>
      <c r="C37" s="15"/>
      <c r="D37" s="54"/>
      <c r="E37" s="15"/>
      <c r="F37" s="16"/>
      <c r="G37" s="7"/>
      <c r="H37" s="7"/>
    </row>
    <row r="38" spans="1:8" ht="15.75" x14ac:dyDescent="0.25">
      <c r="A38" s="6">
        <v>27</v>
      </c>
      <c r="B38" s="15" t="s">
        <v>11</v>
      </c>
      <c r="C38" s="15"/>
      <c r="D38" s="54"/>
      <c r="E38" s="15"/>
      <c r="F38" s="16"/>
      <c r="G38" s="7"/>
      <c r="H38" s="7"/>
    </row>
    <row r="39" spans="1:8" ht="15.75" x14ac:dyDescent="0.25">
      <c r="A39" s="6">
        <v>28</v>
      </c>
      <c r="B39" s="2"/>
      <c r="C39" s="15"/>
      <c r="D39" s="54" t="str">
        <f>IF(C39-B39&gt;TIMEVALUE("9:00"),TIMEVALUE("0:45"),IF(C39-B39&gt;TIMEVALUE("6:00"),TIMEVALUE("0:30"),"0"))</f>
        <v>0</v>
      </c>
      <c r="E39" s="15">
        <f>C39-B39-D39</f>
        <v>0</v>
      </c>
      <c r="F39" s="16">
        <f t="shared" ref="F39" si="30">(E39*24)-($D$7/5)</f>
        <v>-7.8</v>
      </c>
      <c r="G39" s="7">
        <f t="shared" ref="G39" si="31">CONVERT(F39,"hr","mn")</f>
        <v>-468</v>
      </c>
      <c r="H39" s="7"/>
    </row>
    <row r="40" spans="1:8" ht="15.75" x14ac:dyDescent="0.25">
      <c r="A40" s="6">
        <v>29</v>
      </c>
      <c r="B40" s="7"/>
      <c r="C40" s="7"/>
      <c r="D40" s="54" t="str">
        <f t="shared" ref="D40:D41" si="32">IF(C40-B40&gt;TIMEVALUE("9:00"),TIMEVALUE("0:45"),IF(C40-B40&gt;TIMEVALUE("6:00"),TIMEVALUE("0:30"),"0"))</f>
        <v>0</v>
      </c>
      <c r="E40" s="15">
        <f t="shared" ref="E40:E41" si="33">C40-B40-D40</f>
        <v>0</v>
      </c>
      <c r="F40" s="16">
        <f t="shared" ref="F40:F41" si="34">(E40*24)-($D$7/5)</f>
        <v>-7.8</v>
      </c>
      <c r="G40" s="7">
        <f t="shared" ref="G40:G41" si="35">CONVERT(F40,"hr","mn")</f>
        <v>-468</v>
      </c>
      <c r="H40" s="7"/>
    </row>
    <row r="41" spans="1:8" ht="15.75" x14ac:dyDescent="0.25">
      <c r="A41" s="6">
        <v>30</v>
      </c>
      <c r="B41" s="7"/>
      <c r="C41" s="7"/>
      <c r="D41" s="54" t="str">
        <f t="shared" si="32"/>
        <v>0</v>
      </c>
      <c r="E41" s="15">
        <f t="shared" si="33"/>
        <v>0</v>
      </c>
      <c r="F41" s="16">
        <f t="shared" si="34"/>
        <v>-7.8</v>
      </c>
      <c r="G41" s="7">
        <f t="shared" si="35"/>
        <v>-468</v>
      </c>
      <c r="H41" s="7"/>
    </row>
    <row r="42" spans="1:8" ht="16.5" thickBot="1" x14ac:dyDescent="0.3">
      <c r="A42" s="6"/>
      <c r="B42" s="7"/>
      <c r="C42" s="7"/>
      <c r="D42" s="54"/>
      <c r="E42" s="15"/>
      <c r="F42" s="16"/>
      <c r="G42" s="7"/>
      <c r="H42" s="7"/>
    </row>
    <row r="43" spans="1:8" ht="16.5" thickBot="1" x14ac:dyDescent="0.3">
      <c r="D43" s="36" t="s">
        <v>12</v>
      </c>
      <c r="G43" s="47">
        <f>SUM(G11:G42)</f>
        <v>-38844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9" workbookViewId="0">
      <selection activeCell="I29" sqref="I29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34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5.75" x14ac:dyDescent="0.25">
      <c r="A11" s="25"/>
      <c r="B11" s="62"/>
      <c r="C11" s="62"/>
      <c r="D11" s="62"/>
      <c r="E11" s="63" t="s">
        <v>19</v>
      </c>
      <c r="F11" s="62"/>
      <c r="G11" s="64">
        <f>April!G43</f>
        <v>-38844</v>
      </c>
      <c r="H11" s="65"/>
      <c r="I11" s="19"/>
      <c r="J11" s="20"/>
    </row>
    <row r="12" spans="1:11" ht="15.75" x14ac:dyDescent="0.25">
      <c r="A12" s="23">
        <v>1</v>
      </c>
      <c r="B12" s="7"/>
      <c r="C12" s="15"/>
      <c r="D12" s="54"/>
      <c r="E12" s="15"/>
      <c r="F12" s="16"/>
      <c r="G12" s="7"/>
      <c r="H12" s="7" t="s">
        <v>28</v>
      </c>
      <c r="I12" s="2"/>
      <c r="J12" s="3"/>
    </row>
    <row r="13" spans="1:11" ht="15.75" x14ac:dyDescent="0.25">
      <c r="A13" s="6">
        <v>2</v>
      </c>
      <c r="B13" s="7"/>
      <c r="C13" s="15"/>
      <c r="D13" s="54" t="str">
        <f t="shared" ref="D12:D13" si="0">IF(C13-B13&gt;TIMEVALUE("9:00"),TIMEVALUE("0:45"),IF(C13-B13&gt;TIMEVALUE("6:00"),TIMEVALUE("0:30"),"0"))</f>
        <v>0</v>
      </c>
      <c r="E13" s="15">
        <f t="shared" ref="E13" si="1">C13-B13-D13</f>
        <v>0</v>
      </c>
      <c r="F13" s="16">
        <f t="shared" ref="F13" si="2">(E13*24)-($D$7/5)</f>
        <v>-7.8</v>
      </c>
      <c r="G13" s="7">
        <f t="shared" ref="G13" si="3">CONVERT(F13,"hr","mn")</f>
        <v>-468</v>
      </c>
      <c r="H13" s="7"/>
      <c r="I13" s="2"/>
      <c r="J13" s="3"/>
    </row>
    <row r="14" spans="1:11" ht="15.75" x14ac:dyDescent="0.25">
      <c r="A14" s="6">
        <v>3</v>
      </c>
      <c r="B14" s="15" t="s">
        <v>10</v>
      </c>
      <c r="C14" s="15"/>
      <c r="D14" s="54"/>
      <c r="E14" s="15"/>
      <c r="F14" s="16"/>
      <c r="G14" s="7"/>
      <c r="H14" s="7"/>
      <c r="I14" s="2"/>
      <c r="J14" s="3"/>
    </row>
    <row r="15" spans="1:11" ht="15.75" x14ac:dyDescent="0.25">
      <c r="A15" s="6">
        <v>4</v>
      </c>
      <c r="B15" s="15" t="s">
        <v>11</v>
      </c>
      <c r="C15" s="15"/>
      <c r="D15" s="54"/>
      <c r="E15" s="15"/>
      <c r="F15" s="16"/>
      <c r="G15" s="7"/>
      <c r="H15" s="7"/>
      <c r="I15" s="2"/>
      <c r="J15" s="3"/>
    </row>
    <row r="16" spans="1:11" ht="15.75" x14ac:dyDescent="0.25">
      <c r="A16" s="6">
        <v>5</v>
      </c>
      <c r="B16" s="2"/>
      <c r="C16" s="15"/>
      <c r="D16" s="54" t="str">
        <f>IF(C16-B16&gt;TIMEVALUE("9:00"),TIMEVALUE("0:45"),IF(C16-B16&gt;TIMEVALUE("6:00"),TIMEVALUE("0:30"),"0"))</f>
        <v>0</v>
      </c>
      <c r="E16" s="15">
        <f t="shared" ref="E16" si="4">C16-B16-D16</f>
        <v>0</v>
      </c>
      <c r="F16" s="16">
        <f t="shared" ref="F16" si="5">(E16*24)-($D$7/5)</f>
        <v>-7.8</v>
      </c>
      <c r="G16" s="7">
        <f t="shared" ref="G16" si="6">CONVERT(F16,"hr","mn")</f>
        <v>-468</v>
      </c>
      <c r="H16" s="7"/>
      <c r="I16" s="2"/>
      <c r="J16" s="3"/>
    </row>
    <row r="17" spans="1:10" ht="15.75" x14ac:dyDescent="0.25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ref="E17:E18" si="7">C17-B17-D17</f>
        <v>0</v>
      </c>
      <c r="F17" s="16">
        <f t="shared" ref="F17:F18" si="8">(E17*24)-($D$7/5)</f>
        <v>-7.8</v>
      </c>
      <c r="G17" s="7">
        <f t="shared" ref="G17:G18" si="9">CONVERT(F17,"hr","mn")</f>
        <v>-468</v>
      </c>
      <c r="H17" s="7"/>
      <c r="I17" s="2"/>
      <c r="J17" s="3"/>
    </row>
    <row r="18" spans="1:10" ht="15.75" x14ac:dyDescent="0.25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si="7"/>
        <v>0</v>
      </c>
      <c r="F18" s="16">
        <f t="shared" si="8"/>
        <v>-7.8</v>
      </c>
      <c r="G18" s="7">
        <f t="shared" si="9"/>
        <v>-468</v>
      </c>
      <c r="H18" s="7"/>
      <c r="I18" s="2"/>
      <c r="J18" s="3"/>
    </row>
    <row r="19" spans="1:10" ht="15.75" x14ac:dyDescent="0.25">
      <c r="A19" s="6">
        <v>8</v>
      </c>
      <c r="B19" s="7"/>
      <c r="C19" s="7"/>
      <c r="D19" s="54"/>
      <c r="E19" s="15"/>
      <c r="F19" s="16"/>
      <c r="G19" s="7"/>
      <c r="H19" s="7" t="s">
        <v>28</v>
      </c>
      <c r="I19" s="2"/>
      <c r="J19" s="3"/>
    </row>
    <row r="20" spans="1:10" ht="15.75" x14ac:dyDescent="0.25">
      <c r="A20" s="6">
        <v>9</v>
      </c>
      <c r="B20" s="7"/>
      <c r="C20" s="7"/>
      <c r="D20" s="54" t="str">
        <f t="shared" ref="D19:D20" si="10">IF(C20-B20&gt;TIMEVALUE("9:00"),TIMEVALUE("0:45"),IF(C20-B20&gt;TIMEVALUE("6:00"),TIMEVALUE("0:30"),"0"))</f>
        <v>0</v>
      </c>
      <c r="E20" s="15">
        <f t="shared" ref="E20" si="11">C20-B20-D20</f>
        <v>0</v>
      </c>
      <c r="F20" s="16">
        <f t="shared" ref="F20" si="12">(E20*24)-($D$7/5)</f>
        <v>-7.8</v>
      </c>
      <c r="G20" s="7">
        <f t="shared" ref="G20" si="13">CONVERT(F20,"hr","mn")</f>
        <v>-468</v>
      </c>
      <c r="H20" s="7"/>
      <c r="I20" s="2"/>
      <c r="J20" s="3"/>
    </row>
    <row r="21" spans="1:10" ht="15.75" x14ac:dyDescent="0.25">
      <c r="A21" s="6">
        <v>10</v>
      </c>
      <c r="B21" s="15" t="s">
        <v>10</v>
      </c>
      <c r="C21" s="7"/>
      <c r="D21" s="54"/>
      <c r="E21" s="15"/>
      <c r="F21" s="16"/>
      <c r="G21" s="7"/>
      <c r="H21" s="7"/>
      <c r="I21" s="2"/>
      <c r="J21" s="3"/>
    </row>
    <row r="22" spans="1:10" ht="15.75" x14ac:dyDescent="0.25">
      <c r="A22" s="6">
        <v>11</v>
      </c>
      <c r="B22" s="15" t="s">
        <v>11</v>
      </c>
      <c r="C22" s="7"/>
      <c r="D22" s="54"/>
      <c r="E22" s="15"/>
      <c r="F22" s="16"/>
      <c r="G22" s="7"/>
      <c r="H22" s="7"/>
      <c r="I22" s="2"/>
      <c r="J22" s="3"/>
    </row>
    <row r="23" spans="1:10" ht="15.75" x14ac:dyDescent="0.25">
      <c r="A23" s="6">
        <v>12</v>
      </c>
      <c r="B23" s="2"/>
      <c r="C23" s="7"/>
      <c r="D23" s="54" t="str">
        <f>IF(C23-B23&gt;TIMEVALUE("9:00"),TIMEVALUE("0:45"),IF(C23-B23&gt;TIMEVALUE("6:00"),TIMEVALUE("0:30"),"0"))</f>
        <v>0</v>
      </c>
      <c r="E23" s="15">
        <f t="shared" ref="E23" si="14">C23-B23-D23</f>
        <v>0</v>
      </c>
      <c r="F23" s="16">
        <f t="shared" ref="F23" si="15">(E23*24)-($D$7/5)</f>
        <v>-7.8</v>
      </c>
      <c r="G23" s="7">
        <f t="shared" ref="G23" si="16">CONVERT(F23,"hr","mn")</f>
        <v>-468</v>
      </c>
      <c r="H23" s="7"/>
      <c r="I23" s="2"/>
      <c r="J23" s="3"/>
    </row>
    <row r="24" spans="1:10" ht="15.75" x14ac:dyDescent="0.25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:E25" si="17">C24-B24-D24</f>
        <v>0</v>
      </c>
      <c r="F24" s="16">
        <f t="shared" ref="F24:F25" si="18">(E24*24)-($D$7/5)</f>
        <v>-7.8</v>
      </c>
      <c r="G24" s="7">
        <f t="shared" ref="G24:G25" si="19">CONVERT(F24,"hr","mn")</f>
        <v>-468</v>
      </c>
      <c r="H24" s="7"/>
      <c r="I24" s="2"/>
      <c r="J24" s="3"/>
    </row>
    <row r="25" spans="1:10" ht="15.75" x14ac:dyDescent="0.25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si="17"/>
        <v>0</v>
      </c>
      <c r="F25" s="16">
        <f t="shared" si="18"/>
        <v>-7.8</v>
      </c>
      <c r="G25" s="7">
        <f t="shared" si="19"/>
        <v>-468</v>
      </c>
      <c r="H25" s="7"/>
      <c r="I25" s="1"/>
    </row>
    <row r="26" spans="1:10" ht="15.75" x14ac:dyDescent="0.25">
      <c r="A26" s="6">
        <v>15</v>
      </c>
      <c r="B26" s="7"/>
      <c r="C26" s="7"/>
      <c r="D26" s="54" t="str">
        <f t="shared" ref="D26:D27" si="20">IF(C26-B26&gt;TIMEVALUE("9:00"),TIMEVALUE("0:45"),IF(C26-B26&gt;TIMEVALUE("6:00"),TIMEVALUE("0:30"),"0"))</f>
        <v>0</v>
      </c>
      <c r="E26" s="15">
        <f t="shared" ref="E26:E27" si="21">C26-B26-D26</f>
        <v>0</v>
      </c>
      <c r="F26" s="16">
        <f t="shared" ref="F26:F27" si="22">(E26*24)-($D$7/5)</f>
        <v>-7.8</v>
      </c>
      <c r="G26" s="7">
        <f t="shared" ref="G26:G27" si="23">CONVERT(F26,"hr","mn")</f>
        <v>-468</v>
      </c>
      <c r="H26" s="52"/>
      <c r="I26" s="1"/>
    </row>
    <row r="27" spans="1:10" ht="15.75" x14ac:dyDescent="0.25">
      <c r="A27" s="6">
        <v>16</v>
      </c>
      <c r="B27" s="7"/>
      <c r="C27" s="7"/>
      <c r="D27" s="54" t="str">
        <f t="shared" si="20"/>
        <v>0</v>
      </c>
      <c r="E27" s="15">
        <f t="shared" si="21"/>
        <v>0</v>
      </c>
      <c r="F27" s="16">
        <f t="shared" si="22"/>
        <v>-7.8</v>
      </c>
      <c r="G27" s="7">
        <f t="shared" si="23"/>
        <v>-468</v>
      </c>
      <c r="H27" s="7"/>
      <c r="I27" s="1"/>
    </row>
    <row r="28" spans="1:10" ht="15.75" x14ac:dyDescent="0.25">
      <c r="A28" s="6">
        <v>17</v>
      </c>
      <c r="B28" s="15" t="s">
        <v>10</v>
      </c>
      <c r="C28" s="7"/>
      <c r="D28" s="54"/>
      <c r="E28" s="15"/>
      <c r="F28" s="16"/>
      <c r="G28" s="7"/>
      <c r="H28" s="7"/>
      <c r="I28" s="1"/>
    </row>
    <row r="29" spans="1:10" ht="15.75" x14ac:dyDescent="0.25">
      <c r="A29" s="6">
        <v>18</v>
      </c>
      <c r="B29" s="15" t="s">
        <v>11</v>
      </c>
      <c r="C29" s="7"/>
      <c r="D29" s="54"/>
      <c r="E29" s="15"/>
      <c r="F29" s="16"/>
      <c r="G29" s="7"/>
      <c r="H29" s="7"/>
    </row>
    <row r="30" spans="1:10" ht="15.75" x14ac:dyDescent="0.25">
      <c r="A30" s="6">
        <v>19</v>
      </c>
      <c r="B30" s="2"/>
      <c r="C30" s="7"/>
      <c r="D30" s="54" t="str">
        <f>IF(C30-B30&gt;TIMEVALUE("9:00"),TIMEVALUE("0:45"),IF(C30-B30&gt;TIMEVALUE("6:00"),TIMEVALUE("0:30"),"0"))</f>
        <v>0</v>
      </c>
      <c r="E30" s="15">
        <f t="shared" ref="E30:E31" si="24">C30-B30-D30</f>
        <v>0</v>
      </c>
      <c r="F30" s="16">
        <f t="shared" ref="F30:F31" si="25">(E30*24)-($D$7/5)</f>
        <v>-7.8</v>
      </c>
      <c r="G30" s="7">
        <f t="shared" ref="G30:G31" si="26">CONVERT(F30,"hr","mn")</f>
        <v>-468</v>
      </c>
      <c r="H30" s="7"/>
    </row>
    <row r="31" spans="1:10" ht="15.75" x14ac:dyDescent="0.25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si="24"/>
        <v>0</v>
      </c>
      <c r="F31" s="16">
        <f t="shared" si="25"/>
        <v>-7.8</v>
      </c>
      <c r="G31" s="7">
        <f t="shared" si="26"/>
        <v>-468</v>
      </c>
      <c r="H31" s="7"/>
    </row>
    <row r="32" spans="1:10" ht="15.75" x14ac:dyDescent="0.25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" si="27">C32-B32-D32</f>
        <v>0</v>
      </c>
      <c r="F32" s="16">
        <f t="shared" ref="F32" si="28">(E32*24)-($D$7/5)</f>
        <v>-7.8</v>
      </c>
      <c r="G32" s="7">
        <f t="shared" ref="G32" si="29">CONVERT(F32,"hr","mn")</f>
        <v>-468</v>
      </c>
      <c r="H32" s="7"/>
    </row>
    <row r="33" spans="1:8" ht="15.75" x14ac:dyDescent="0.25">
      <c r="A33" s="6">
        <v>22</v>
      </c>
      <c r="B33" s="7"/>
      <c r="C33" s="7"/>
      <c r="D33" s="54" t="str">
        <f t="shared" ref="D33:D34" si="30">IF(C33-B33&gt;TIMEVALUE("9:00"),TIMEVALUE("0:45"),IF(C33-B33&gt;TIMEVALUE("6:00"),TIMEVALUE("0:30"),"0"))</f>
        <v>0</v>
      </c>
      <c r="E33" s="15">
        <f t="shared" ref="E33:E34" si="31">C33-B33-D33</f>
        <v>0</v>
      </c>
      <c r="F33" s="16">
        <f t="shared" ref="F33:F34" si="32">(E33*24)-($D$7/5)</f>
        <v>-7.8</v>
      </c>
      <c r="G33" s="7">
        <f t="shared" ref="G33:G34" si="33">CONVERT(F33,"hr","mn")</f>
        <v>-468</v>
      </c>
      <c r="H33" s="7"/>
    </row>
    <row r="34" spans="1:8" ht="15.75" x14ac:dyDescent="0.25">
      <c r="A34" s="6">
        <v>23</v>
      </c>
      <c r="B34" s="7"/>
      <c r="C34" s="7"/>
      <c r="D34" s="54" t="str">
        <f t="shared" si="30"/>
        <v>0</v>
      </c>
      <c r="E34" s="15">
        <f t="shared" si="31"/>
        <v>0</v>
      </c>
      <c r="F34" s="16">
        <f t="shared" si="32"/>
        <v>-7.8</v>
      </c>
      <c r="G34" s="7">
        <f t="shared" si="33"/>
        <v>-468</v>
      </c>
      <c r="H34" s="7"/>
    </row>
    <row r="35" spans="1:8" ht="15.75" x14ac:dyDescent="0.25">
      <c r="A35" s="6">
        <v>24</v>
      </c>
      <c r="B35" s="7" t="s">
        <v>10</v>
      </c>
      <c r="C35" s="15"/>
      <c r="D35" s="54"/>
      <c r="E35" s="15"/>
      <c r="F35" s="16"/>
      <c r="G35" s="7"/>
      <c r="H35" s="7"/>
    </row>
    <row r="36" spans="1:8" ht="15.75" x14ac:dyDescent="0.25">
      <c r="A36" s="6">
        <v>25</v>
      </c>
      <c r="B36" s="7" t="s">
        <v>11</v>
      </c>
      <c r="C36" s="7"/>
      <c r="D36" s="54"/>
      <c r="E36" s="15"/>
      <c r="F36" s="16"/>
      <c r="G36" s="7"/>
      <c r="H36" s="7"/>
    </row>
    <row r="37" spans="1:8" ht="15.75" x14ac:dyDescent="0.25">
      <c r="A37" s="6">
        <v>26</v>
      </c>
      <c r="B37" s="2"/>
      <c r="C37" s="7"/>
      <c r="D37" s="54" t="str">
        <f>IF(C37-B37&gt;TIMEVALUE("9:00"),TIMEVALUE("0:45"),IF(C37-B37&gt;TIMEVALUE("6:00"),TIMEVALUE("0:30"),"0"))</f>
        <v>0</v>
      </c>
      <c r="E37" s="15">
        <f t="shared" ref="E37" si="34">C37-B37-D37</f>
        <v>0</v>
      </c>
      <c r="F37" s="16">
        <f t="shared" ref="F37" si="35">(E37*24)-($D$7/5)</f>
        <v>-7.8</v>
      </c>
      <c r="G37" s="7">
        <f t="shared" ref="G37" si="36">CONVERT(F37,"hr","mn")</f>
        <v>-468</v>
      </c>
      <c r="H37" s="7"/>
    </row>
    <row r="38" spans="1:8" ht="15.75" x14ac:dyDescent="0.25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 t="shared" ref="E38:E39" si="37">C38-B38-D38</f>
        <v>0</v>
      </c>
      <c r="F38" s="16">
        <f t="shared" ref="F38:F39" si="38">(E38*24)-($D$7/5)</f>
        <v>-7.8</v>
      </c>
      <c r="G38" s="7">
        <f t="shared" ref="G38:G39" si="39">CONVERT(F38,"hr","mn")</f>
        <v>-468</v>
      </c>
      <c r="H38" s="7"/>
    </row>
    <row r="39" spans="1:8" ht="15.75" x14ac:dyDescent="0.25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si="37"/>
        <v>0</v>
      </c>
      <c r="F39" s="16">
        <f t="shared" si="38"/>
        <v>-7.8</v>
      </c>
      <c r="G39" s="7">
        <f t="shared" si="39"/>
        <v>-468</v>
      </c>
      <c r="H39" s="7"/>
    </row>
    <row r="40" spans="1:8" ht="15.75" x14ac:dyDescent="0.25">
      <c r="A40" s="6">
        <v>29</v>
      </c>
      <c r="B40" s="7"/>
      <c r="C40" s="7"/>
      <c r="D40" s="54"/>
      <c r="E40" s="15"/>
      <c r="F40" s="16"/>
      <c r="G40" s="7"/>
      <c r="H40" s="7" t="s">
        <v>28</v>
      </c>
    </row>
    <row r="41" spans="1:8" ht="15.75" x14ac:dyDescent="0.25">
      <c r="A41" s="6">
        <v>30</v>
      </c>
      <c r="B41" s="2"/>
      <c r="C41" s="7"/>
      <c r="D41" s="54" t="str">
        <f t="shared" ref="D41" si="40">IF(C41-B41&gt;TIMEVALUE("9:00"),TIMEVALUE("0:45"),IF(C41-B41&gt;TIMEVALUE("6:00"),TIMEVALUE("0:30"),"0"))</f>
        <v>0</v>
      </c>
      <c r="E41" s="15">
        <f t="shared" ref="E41" si="41">C41-B41-D41</f>
        <v>0</v>
      </c>
      <c r="F41" s="16">
        <f t="shared" ref="F41" si="42">(E41*24)-($D$7/5)</f>
        <v>-7.8</v>
      </c>
      <c r="G41" s="7">
        <f t="shared" ref="G41" si="43">CONVERT(F41,"hr","mn")</f>
        <v>-468</v>
      </c>
      <c r="H41" s="7"/>
    </row>
    <row r="42" spans="1:8" ht="16.5" thickBot="1" x14ac:dyDescent="0.3">
      <c r="A42" s="6">
        <v>31</v>
      </c>
      <c r="B42" s="7" t="s">
        <v>10</v>
      </c>
      <c r="C42" s="7"/>
      <c r="D42" s="54"/>
      <c r="E42" s="15"/>
      <c r="F42" s="16"/>
      <c r="G42" s="7"/>
      <c r="H42" s="7"/>
    </row>
    <row r="43" spans="1:8" ht="16.5" thickBot="1" x14ac:dyDescent="0.3">
      <c r="D43" s="36" t="s">
        <v>12</v>
      </c>
      <c r="G43" s="47">
        <f>SUM(G11:G42)</f>
        <v>-47736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28" workbookViewId="0">
      <selection activeCell="J42" sqref="J42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35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61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60"/>
      <c r="C11" s="26"/>
      <c r="D11" s="26"/>
      <c r="E11" s="37" t="s">
        <v>19</v>
      </c>
      <c r="F11" s="26"/>
      <c r="G11" s="31">
        <f>Mai!G43</f>
        <v>-47736</v>
      </c>
      <c r="H11" s="22"/>
      <c r="I11" s="19"/>
      <c r="J11" s="20"/>
    </row>
    <row r="12" spans="1:11" ht="15.75" x14ac:dyDescent="0.25">
      <c r="A12" s="56">
        <v>1</v>
      </c>
      <c r="B12" s="15" t="s">
        <v>11</v>
      </c>
      <c r="C12" s="58"/>
      <c r="D12" s="54"/>
      <c r="E12" s="15"/>
      <c r="F12" s="16"/>
      <c r="G12" s="7"/>
      <c r="H12" s="7"/>
      <c r="I12" s="2"/>
      <c r="J12" s="3"/>
    </row>
    <row r="13" spans="1:11" ht="15.75" x14ac:dyDescent="0.25">
      <c r="A13" s="6">
        <v>2</v>
      </c>
      <c r="B13" s="7"/>
      <c r="C13" s="15"/>
      <c r="D13" s="54" t="str">
        <f>IF(C13-B13&gt;TIMEVALUE("9:00"),TIMEVALUE("0:45"),IF(C13-B13&gt;TIMEVALUE("6:00"),TIMEVALUE("0:30"),"0"))</f>
        <v>0</v>
      </c>
      <c r="E13" s="15">
        <f t="shared" ref="E13" si="0">C13-B13-D13</f>
        <v>0</v>
      </c>
      <c r="F13" s="16">
        <f t="shared" ref="F13" si="1">(E13*24)-($D$7/5)</f>
        <v>-7.8</v>
      </c>
      <c r="G13" s="7">
        <f t="shared" ref="G13" si="2">CONVERT(F13,"hr","mn")</f>
        <v>-468</v>
      </c>
      <c r="H13" s="7"/>
      <c r="I13" s="2"/>
      <c r="J13" s="3"/>
    </row>
    <row r="14" spans="1:11" ht="15.75" x14ac:dyDescent="0.25">
      <c r="A14" s="57">
        <v>3</v>
      </c>
      <c r="B14" s="7"/>
      <c r="C14" s="58"/>
      <c r="D14" s="54" t="str">
        <f>IF(C14-B14&gt;TIMEVALUE("9:00"),TIMEVALUE("0:45"),IF(C14-B14&gt;TIMEVALUE("6:00"),TIMEVALUE("0:30"),"0"))</f>
        <v>0</v>
      </c>
      <c r="E14" s="15">
        <f t="shared" ref="E14:E15" si="3">C14-B14-D14</f>
        <v>0</v>
      </c>
      <c r="F14" s="16">
        <f t="shared" ref="F14:F15" si="4">(E14*24)-($D$7/5)</f>
        <v>-7.8</v>
      </c>
      <c r="G14" s="7">
        <f t="shared" ref="G14:G15" si="5">CONVERT(F14,"hr","mn")</f>
        <v>-468</v>
      </c>
      <c r="H14" s="7"/>
      <c r="I14" s="2"/>
      <c r="J14" s="3"/>
    </row>
    <row r="15" spans="1:11" ht="15.75" x14ac:dyDescent="0.25">
      <c r="A15" s="57">
        <v>4</v>
      </c>
      <c r="B15" s="7"/>
      <c r="C15" s="58"/>
      <c r="D15" s="54" t="str">
        <f>IF(C15-B15&gt;TIMEVALUE("9:00"),TIMEVALUE("0:45"),IF(C15-B15&gt;TIMEVALUE("6:00"),TIMEVALUE("0:30"),"0"))</f>
        <v>0</v>
      </c>
      <c r="E15" s="15">
        <f t="shared" si="3"/>
        <v>0</v>
      </c>
      <c r="F15" s="16">
        <f t="shared" si="4"/>
        <v>-7.8</v>
      </c>
      <c r="G15" s="7">
        <f t="shared" si="5"/>
        <v>-468</v>
      </c>
      <c r="H15" s="7"/>
      <c r="I15" s="2"/>
      <c r="J15" s="3"/>
    </row>
    <row r="16" spans="1:11" ht="15.75" x14ac:dyDescent="0.25">
      <c r="A16" s="57">
        <v>5</v>
      </c>
      <c r="B16" s="7"/>
      <c r="C16" s="58"/>
      <c r="D16" s="54" t="str">
        <f>IF(C16-B16&gt;TIMEVALUE("9:00"),TIMEVALUE("0:45"),IF(C16-B16&gt;TIMEVALUE("6:00"),TIMEVALUE("0:30"),"0"))</f>
        <v>0</v>
      </c>
      <c r="E16" s="15">
        <f t="shared" ref="E16" si="6">C16-B16-D16</f>
        <v>0</v>
      </c>
      <c r="F16" s="16">
        <f t="shared" ref="F16" si="7">(E16*24)-($D$7/5)</f>
        <v>-7.8</v>
      </c>
      <c r="G16" s="7">
        <f t="shared" ref="G16" si="8">CONVERT(F16,"hr","mn")</f>
        <v>-468</v>
      </c>
      <c r="H16" s="7"/>
      <c r="I16" s="2"/>
      <c r="J16" s="3"/>
    </row>
    <row r="17" spans="1:10" ht="15.75" x14ac:dyDescent="0.25">
      <c r="A17" s="57">
        <v>6</v>
      </c>
      <c r="B17" s="7"/>
      <c r="C17" s="58"/>
      <c r="D17" s="54" t="str">
        <f>IF(C17-B17&gt;TIMEVALUE("9:00"),TIMEVALUE("0:45"),IF(C17-B17&gt;TIMEVALUE("6:00"),TIMEVALUE("0:30"),"0"))</f>
        <v>0</v>
      </c>
      <c r="E17" s="15">
        <f t="shared" ref="E17" si="9">C17-B17-D17</f>
        <v>0</v>
      </c>
      <c r="F17" s="16">
        <f t="shared" ref="F17" si="10">(E17*24)-($D$7/5)</f>
        <v>-7.8</v>
      </c>
      <c r="G17" s="7">
        <f t="shared" ref="G17" si="11">CONVERT(F17,"hr","mn")</f>
        <v>-468</v>
      </c>
      <c r="H17" s="7"/>
      <c r="I17" s="2"/>
      <c r="J17" s="3"/>
    </row>
    <row r="18" spans="1:10" ht="15.75" x14ac:dyDescent="0.25">
      <c r="A18" s="57">
        <v>7</v>
      </c>
      <c r="B18" s="15" t="s">
        <v>10</v>
      </c>
      <c r="C18" s="58"/>
      <c r="D18" s="54"/>
      <c r="E18" s="15"/>
      <c r="F18" s="16"/>
      <c r="G18" s="7"/>
      <c r="H18" s="7"/>
      <c r="I18" s="2"/>
      <c r="J18" s="3"/>
    </row>
    <row r="19" spans="1:10" ht="15.75" x14ac:dyDescent="0.25">
      <c r="A19" s="6">
        <v>8</v>
      </c>
      <c r="B19" s="15" t="s">
        <v>11</v>
      </c>
      <c r="C19" s="7"/>
      <c r="D19" s="54"/>
      <c r="E19" s="15"/>
      <c r="F19" s="16"/>
      <c r="G19" s="7"/>
      <c r="H19" s="7"/>
      <c r="I19" s="2"/>
      <c r="J19" s="3"/>
    </row>
    <row r="20" spans="1:10" ht="15.75" x14ac:dyDescent="0.25">
      <c r="A20" s="6">
        <v>9</v>
      </c>
      <c r="B20" s="7"/>
      <c r="C20" s="7"/>
      <c r="D20" s="54"/>
      <c r="E20" s="15"/>
      <c r="F20" s="16"/>
      <c r="G20" s="7"/>
      <c r="H20" s="7" t="s">
        <v>28</v>
      </c>
      <c r="I20" s="2"/>
      <c r="J20" s="3"/>
    </row>
    <row r="21" spans="1:10" ht="15.75" x14ac:dyDescent="0.25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:E22" si="12">C21-B21-D21</f>
        <v>0</v>
      </c>
      <c r="F21" s="16">
        <f t="shared" ref="F21:F22" si="13">(E21*24)-($D$7/5)</f>
        <v>-7.8</v>
      </c>
      <c r="G21" s="7">
        <f t="shared" ref="G21:G22" si="14">CONVERT(F21,"hr","mn")</f>
        <v>-468</v>
      </c>
      <c r="H21" s="7"/>
      <c r="I21" s="2"/>
      <c r="J21" s="3"/>
    </row>
    <row r="22" spans="1:10" ht="15.75" x14ac:dyDescent="0.25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si="12"/>
        <v>0</v>
      </c>
      <c r="F22" s="16">
        <f t="shared" si="13"/>
        <v>-7.8</v>
      </c>
      <c r="G22" s="7">
        <f t="shared" si="14"/>
        <v>-468</v>
      </c>
      <c r="H22" s="7"/>
      <c r="I22" s="2"/>
      <c r="J22" s="3"/>
    </row>
    <row r="23" spans="1:10" ht="15.75" x14ac:dyDescent="0.25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ref="E23" si="15">C23-B23-D23</f>
        <v>0</v>
      </c>
      <c r="F23" s="16">
        <f t="shared" ref="F23" si="16">(E23*24)-($D$7/5)</f>
        <v>-7.8</v>
      </c>
      <c r="G23" s="7">
        <f t="shared" ref="G23" si="17">CONVERT(F23,"hr","mn")</f>
        <v>-468</v>
      </c>
      <c r="H23" s="7"/>
      <c r="I23" s="2"/>
      <c r="J23" s="3"/>
    </row>
    <row r="24" spans="1:10" ht="15.75" x14ac:dyDescent="0.25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" si="18">C24-B24-D24</f>
        <v>0</v>
      </c>
      <c r="F24" s="16">
        <f t="shared" ref="F24" si="19">(E24*24)-($D$7/5)</f>
        <v>-7.8</v>
      </c>
      <c r="G24" s="7">
        <f t="shared" ref="G24" si="20">CONVERT(F24,"hr","mn")</f>
        <v>-468</v>
      </c>
      <c r="H24" s="7"/>
      <c r="I24" s="2"/>
      <c r="J24" s="3"/>
    </row>
    <row r="25" spans="1:10" ht="15.75" x14ac:dyDescent="0.25">
      <c r="A25" s="6">
        <v>14</v>
      </c>
      <c r="B25" s="15" t="s">
        <v>10</v>
      </c>
      <c r="C25" s="7"/>
      <c r="D25" s="54"/>
      <c r="E25" s="15"/>
      <c r="F25" s="16"/>
      <c r="G25" s="7"/>
      <c r="H25" s="52"/>
      <c r="I25" s="1"/>
    </row>
    <row r="26" spans="1:10" ht="15.75" x14ac:dyDescent="0.25">
      <c r="A26" s="6">
        <v>15</v>
      </c>
      <c r="B26" s="15" t="s">
        <v>11</v>
      </c>
      <c r="C26" s="7"/>
      <c r="D26" s="54"/>
      <c r="E26" s="15"/>
      <c r="F26" s="16"/>
      <c r="G26" s="7"/>
      <c r="H26" s="7"/>
      <c r="I26" s="1"/>
    </row>
    <row r="27" spans="1:10" ht="15.75" x14ac:dyDescent="0.25">
      <c r="A27" s="6">
        <v>16</v>
      </c>
      <c r="B27" s="7"/>
      <c r="C27" s="7"/>
      <c r="D27" s="54" t="str">
        <f>IF(C27-B27&gt;TIMEVALUE("9:00"),TIMEVALUE("0:45"),IF(C27-B27&gt;TIMEVALUE("6:00"),TIMEVALUE("0:30"),"0"))</f>
        <v>0</v>
      </c>
      <c r="E27" s="15">
        <f t="shared" ref="E27" si="21">C27-B27-D27</f>
        <v>0</v>
      </c>
      <c r="F27" s="16">
        <f t="shared" ref="F27" si="22">(E27*24)-($D$7/5)</f>
        <v>-7.8</v>
      </c>
      <c r="G27" s="7">
        <f t="shared" ref="G27" si="23">CONVERT(F27,"hr","mn")</f>
        <v>-468</v>
      </c>
      <c r="H27" s="7"/>
      <c r="I27" s="1"/>
    </row>
    <row r="28" spans="1:10" ht="15.75" x14ac:dyDescent="0.25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:E29" si="24">C28-B28-D28</f>
        <v>0</v>
      </c>
      <c r="F28" s="16">
        <f t="shared" ref="F28:F29" si="25">(E28*24)-($D$7/5)</f>
        <v>-7.8</v>
      </c>
      <c r="G28" s="7">
        <f t="shared" ref="G28:G29" si="26">CONVERT(F28,"hr","mn")</f>
        <v>-468</v>
      </c>
      <c r="H28" s="7"/>
      <c r="I28" s="1"/>
    </row>
    <row r="29" spans="1:10" ht="15.75" x14ac:dyDescent="0.25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si="24"/>
        <v>0</v>
      </c>
      <c r="F29" s="16">
        <f t="shared" si="25"/>
        <v>-7.8</v>
      </c>
      <c r="G29" s="7">
        <f t="shared" si="26"/>
        <v>-468</v>
      </c>
      <c r="H29" s="7"/>
    </row>
    <row r="30" spans="1:10" ht="15.75" x14ac:dyDescent="0.25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ref="E30" si="27">C30-B30-D30</f>
        <v>0</v>
      </c>
      <c r="F30" s="16">
        <f t="shared" ref="F30" si="28">(E30*24)-($D$7/5)</f>
        <v>-7.8</v>
      </c>
      <c r="G30" s="7">
        <f t="shared" ref="G30" si="29">CONVERT(F30,"hr","mn")</f>
        <v>-468</v>
      </c>
      <c r="H30" s="7"/>
    </row>
    <row r="31" spans="1:10" ht="15.75" x14ac:dyDescent="0.25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ref="E31" si="30">C31-B31-D31</f>
        <v>0</v>
      </c>
      <c r="F31" s="16">
        <f t="shared" ref="F31" si="31">(E31*24)-($D$7/5)</f>
        <v>-7.8</v>
      </c>
      <c r="G31" s="7">
        <f t="shared" ref="G31" si="32">CONVERT(F31,"hr","mn")</f>
        <v>-468</v>
      </c>
      <c r="H31" s="7"/>
    </row>
    <row r="32" spans="1:10" ht="15.75" x14ac:dyDescent="0.25">
      <c r="A32" s="6">
        <v>21</v>
      </c>
      <c r="B32" s="15" t="s">
        <v>10</v>
      </c>
      <c r="C32" s="7"/>
      <c r="D32" s="54"/>
      <c r="E32" s="15"/>
      <c r="F32" s="16"/>
      <c r="G32" s="7"/>
      <c r="H32" s="7"/>
    </row>
    <row r="33" spans="1:8" ht="15.75" x14ac:dyDescent="0.25">
      <c r="A33" s="6">
        <v>22</v>
      </c>
      <c r="B33" s="15" t="s">
        <v>11</v>
      </c>
      <c r="C33" s="7"/>
      <c r="D33" s="54"/>
      <c r="E33" s="15"/>
      <c r="F33" s="16"/>
      <c r="G33" s="7"/>
      <c r="H33" s="7"/>
    </row>
    <row r="34" spans="1:8" ht="15.75" x14ac:dyDescent="0.25">
      <c r="A34" s="6">
        <v>23</v>
      </c>
      <c r="B34" s="7"/>
      <c r="C34" s="7"/>
      <c r="D34" s="54" t="str">
        <f>IF(C34-B34&gt;TIMEVALUE("9:00"),TIMEVALUE("0:45"),IF(C34-B34&gt;TIMEVALUE("6:00"),TIMEVALUE("0:30"),"0"))</f>
        <v>0</v>
      </c>
      <c r="E34" s="15">
        <f t="shared" ref="E34" si="33">C34-B34-D34</f>
        <v>0</v>
      </c>
      <c r="F34" s="16">
        <f t="shared" ref="F34" si="34">(E34*24)-($D$7/5)</f>
        <v>-7.8</v>
      </c>
      <c r="G34" s="7">
        <f t="shared" ref="G34" si="35">CONVERT(F34,"hr","mn")</f>
        <v>-468</v>
      </c>
      <c r="H34" s="7"/>
    </row>
    <row r="35" spans="1:8" ht="15.75" x14ac:dyDescent="0.25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:E36" si="36">C35-B35-D35</f>
        <v>0</v>
      </c>
      <c r="F35" s="16">
        <f t="shared" ref="F35:F36" si="37">(E35*24)-($D$7/5)</f>
        <v>-7.8</v>
      </c>
      <c r="G35" s="7">
        <f t="shared" ref="G35:G36" si="38">CONVERT(F35,"hr","mn")</f>
        <v>-468</v>
      </c>
      <c r="H35" s="7"/>
    </row>
    <row r="36" spans="1:8" ht="15.75" x14ac:dyDescent="0.25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si="36"/>
        <v>0</v>
      </c>
      <c r="F36" s="16">
        <f t="shared" si="37"/>
        <v>-7.8</v>
      </c>
      <c r="G36" s="7">
        <f t="shared" si="38"/>
        <v>-468</v>
      </c>
      <c r="H36" s="7"/>
    </row>
    <row r="37" spans="1:8" ht="15.75" x14ac:dyDescent="0.25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ref="E37" si="39">C37-B37-D37</f>
        <v>0</v>
      </c>
      <c r="F37" s="16">
        <f t="shared" ref="F37" si="40">(E37*24)-($D$7/5)</f>
        <v>-7.8</v>
      </c>
      <c r="G37" s="7">
        <f t="shared" ref="G37" si="41">CONVERT(F37,"hr","mn")</f>
        <v>-468</v>
      </c>
      <c r="H37" s="7"/>
    </row>
    <row r="38" spans="1:8" ht="15.75" x14ac:dyDescent="0.25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 t="shared" ref="E38" si="42">C38-B38-D38</f>
        <v>0</v>
      </c>
      <c r="F38" s="16">
        <f t="shared" ref="F38" si="43">(E38*24)-($D$7/5)</f>
        <v>-7.8</v>
      </c>
      <c r="G38" s="7">
        <f t="shared" ref="G38" si="44">CONVERT(F38,"hr","mn")</f>
        <v>-468</v>
      </c>
      <c r="H38" s="7"/>
    </row>
    <row r="39" spans="1:8" ht="15.75" x14ac:dyDescent="0.25">
      <c r="A39" s="6">
        <v>28</v>
      </c>
      <c r="B39" s="15" t="s">
        <v>10</v>
      </c>
      <c r="C39" s="7"/>
      <c r="D39" s="54"/>
      <c r="E39" s="15"/>
      <c r="F39" s="16"/>
      <c r="G39" s="7"/>
      <c r="H39" s="7"/>
    </row>
    <row r="40" spans="1:8" ht="15.75" x14ac:dyDescent="0.25">
      <c r="A40" s="6">
        <v>29</v>
      </c>
      <c r="B40" s="15" t="s">
        <v>11</v>
      </c>
      <c r="C40" s="7"/>
      <c r="D40" s="54"/>
      <c r="E40" s="15"/>
      <c r="F40" s="16"/>
      <c r="G40" s="7"/>
      <c r="H40" s="7"/>
    </row>
    <row r="41" spans="1:8" ht="15.75" x14ac:dyDescent="0.25">
      <c r="A41" s="6">
        <v>30</v>
      </c>
      <c r="B41" s="7"/>
      <c r="C41" s="7"/>
      <c r="D41" s="54" t="str">
        <f t="shared" ref="D41" si="45">IF(C41-B41&gt;TIMEVALUE("9:00"),TIMEVALUE("0:45"),IF(C41-B41&gt;TIMEVALUE("6:00"),TIMEVALUE("0:30"),"0"))</f>
        <v>0</v>
      </c>
      <c r="E41" s="15">
        <f t="shared" ref="E41" si="46">C41-B41-D41</f>
        <v>0</v>
      </c>
      <c r="F41" s="16">
        <f t="shared" ref="F41" si="47">(E41*24)-($D$7/5)</f>
        <v>-7.8</v>
      </c>
      <c r="G41" s="7">
        <f t="shared" ref="G41" si="48">CONVERT(F41,"hr","mn")</f>
        <v>-468</v>
      </c>
      <c r="H41" s="7"/>
    </row>
    <row r="42" spans="1:8" ht="16.5" thickBot="1" x14ac:dyDescent="0.3">
      <c r="A42" s="6"/>
      <c r="B42" s="7"/>
      <c r="C42" s="7"/>
      <c r="D42" s="54"/>
      <c r="E42" s="15"/>
      <c r="F42" s="16"/>
      <c r="G42" s="7"/>
      <c r="H42" s="7"/>
    </row>
    <row r="43" spans="1:8" ht="16.5" thickBot="1" x14ac:dyDescent="0.3">
      <c r="D43" s="36" t="s">
        <v>12</v>
      </c>
      <c r="G43" s="47">
        <f>SUM(G11:G42)</f>
        <v>-57096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31" workbookViewId="0">
      <selection activeCell="J38" sqref="J38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36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Juni!G43</f>
        <v>-57096</v>
      </c>
      <c r="H11" s="22"/>
      <c r="I11" s="19"/>
      <c r="J11" s="20"/>
    </row>
    <row r="12" spans="1:11" ht="15.75" x14ac:dyDescent="0.25">
      <c r="A12" s="23">
        <v>1</v>
      </c>
      <c r="B12" s="15"/>
      <c r="C12" s="15"/>
      <c r="D12" s="54" t="str">
        <f t="shared" ref="D12:D13" si="0">IF(C12-B12&gt;TIMEVALUE("9:00"),TIMEVALUE("0:45"),IF(C12-B12&gt;TIMEVALUE("6:00"),TIMEVALUE("0:30"),"0"))</f>
        <v>0</v>
      </c>
      <c r="E12" s="15">
        <f t="shared" ref="E12:E13" si="1">C12-B12-D12</f>
        <v>0</v>
      </c>
      <c r="F12" s="16">
        <f t="shared" ref="F12:F13" si="2">(E12*24)-($D$7/5)</f>
        <v>-7.8</v>
      </c>
      <c r="G12" s="7">
        <f t="shared" ref="G12:G13" si="3">CONVERT(F12,"hr","mn")</f>
        <v>-468</v>
      </c>
      <c r="H12" s="7"/>
      <c r="I12" s="2"/>
      <c r="J12" s="3"/>
    </row>
    <row r="13" spans="1:11" ht="15.75" x14ac:dyDescent="0.25">
      <c r="A13" s="6">
        <v>2</v>
      </c>
      <c r="B13" s="15"/>
      <c r="C13" s="15"/>
      <c r="D13" s="54" t="str">
        <f t="shared" si="0"/>
        <v>0</v>
      </c>
      <c r="E13" s="15">
        <f t="shared" si="1"/>
        <v>0</v>
      </c>
      <c r="F13" s="16">
        <f t="shared" si="2"/>
        <v>-7.8</v>
      </c>
      <c r="G13" s="7">
        <f t="shared" si="3"/>
        <v>-468</v>
      </c>
      <c r="H13" s="7"/>
      <c r="I13" s="2"/>
      <c r="J13" s="3"/>
    </row>
    <row r="14" spans="1:11" ht="15.75" x14ac:dyDescent="0.25">
      <c r="A14" s="6">
        <v>3</v>
      </c>
      <c r="B14" s="7"/>
      <c r="C14" s="15"/>
      <c r="D14" s="54" t="str">
        <f>IF(C14-B14&gt;TIMEVALUE("9:00"),TIMEVALUE("0:45"),IF(C14-B14&gt;TIMEVALUE("6:00"),TIMEVALUE("0:30"),"0"))</f>
        <v>0</v>
      </c>
      <c r="E14" s="15">
        <f t="shared" ref="E14" si="4">C14-B14-D14</f>
        <v>0</v>
      </c>
      <c r="F14" s="16">
        <f t="shared" ref="F14" si="5">(E14*24)-($D$7/5)</f>
        <v>-7.8</v>
      </c>
      <c r="G14" s="7">
        <f t="shared" ref="G14" si="6">CONVERT(F14,"hr","mn")</f>
        <v>-468</v>
      </c>
      <c r="H14" s="7"/>
      <c r="I14" s="2"/>
      <c r="J14" s="3"/>
    </row>
    <row r="15" spans="1:11" ht="15.75" x14ac:dyDescent="0.25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" si="7">C15-B15-D15</f>
        <v>0</v>
      </c>
      <c r="F15" s="16">
        <f t="shared" ref="F15" si="8">(E15*24)-($D$7/5)</f>
        <v>-7.8</v>
      </c>
      <c r="G15" s="7">
        <f t="shared" ref="G15" si="9">CONVERT(F15,"hr","mn")</f>
        <v>-468</v>
      </c>
      <c r="H15" s="7"/>
      <c r="I15" s="2"/>
      <c r="J15" s="3"/>
    </row>
    <row r="16" spans="1:11" ht="15.75" x14ac:dyDescent="0.25">
      <c r="A16" s="6">
        <v>5</v>
      </c>
      <c r="B16" s="15" t="s">
        <v>10</v>
      </c>
      <c r="C16" s="15"/>
      <c r="D16" s="54"/>
      <c r="E16" s="15"/>
      <c r="F16" s="16"/>
      <c r="G16" s="7"/>
      <c r="H16" s="7"/>
      <c r="I16" s="2"/>
      <c r="J16" s="3"/>
    </row>
    <row r="17" spans="1:10" ht="15.75" x14ac:dyDescent="0.25">
      <c r="A17" s="6">
        <v>6</v>
      </c>
      <c r="B17" s="15" t="s">
        <v>11</v>
      </c>
      <c r="C17" s="15"/>
      <c r="D17" s="54"/>
      <c r="E17" s="15"/>
      <c r="F17" s="16"/>
      <c r="G17" s="7"/>
      <c r="H17" s="7"/>
      <c r="I17" s="2"/>
      <c r="J17" s="3"/>
    </row>
    <row r="18" spans="1:10" ht="15.75" x14ac:dyDescent="0.25">
      <c r="A18" s="6">
        <v>7</v>
      </c>
      <c r="B18" s="2"/>
      <c r="C18" s="15"/>
      <c r="D18" s="54" t="str">
        <f>IF(C18-B18&gt;TIMEVALUE("9:00"),TIMEVALUE("0:45"),IF(C18-B18&gt;TIMEVALUE("6:00"),TIMEVALUE("0:30"),"0"))</f>
        <v>0</v>
      </c>
      <c r="E18" s="15">
        <f t="shared" ref="E18" si="10">C18-B18-D18</f>
        <v>0</v>
      </c>
      <c r="F18" s="16">
        <f t="shared" ref="F18" si="11">(E18*24)-($D$7/5)</f>
        <v>-7.8</v>
      </c>
      <c r="G18" s="7">
        <f t="shared" ref="G18" si="12">CONVERT(F18,"hr","mn")</f>
        <v>-468</v>
      </c>
      <c r="H18" s="7"/>
      <c r="I18" s="2"/>
      <c r="J18" s="3"/>
    </row>
    <row r="19" spans="1:10" ht="15.75" x14ac:dyDescent="0.25">
      <c r="A19" s="6">
        <v>8</v>
      </c>
      <c r="B19" s="7"/>
      <c r="C19" s="7"/>
      <c r="D19" s="54" t="str">
        <f t="shared" ref="D19:D20" si="13">IF(C19-B19&gt;TIMEVALUE("9:00"),TIMEVALUE("0:45"),IF(C19-B19&gt;TIMEVALUE("6:00"),TIMEVALUE("0:30"),"0"))</f>
        <v>0</v>
      </c>
      <c r="E19" s="15">
        <f t="shared" ref="E19:E20" si="14">C19-B19-D19</f>
        <v>0</v>
      </c>
      <c r="F19" s="16">
        <f t="shared" ref="F19:F20" si="15">(E19*24)-($D$7/5)</f>
        <v>-7.8</v>
      </c>
      <c r="G19" s="7">
        <f t="shared" ref="G19:G20" si="16">CONVERT(F19,"hr","mn")</f>
        <v>-468</v>
      </c>
      <c r="H19" s="7"/>
      <c r="I19" s="2"/>
      <c r="J19" s="3"/>
    </row>
    <row r="20" spans="1:10" ht="15.75" x14ac:dyDescent="0.25">
      <c r="A20" s="6">
        <v>9</v>
      </c>
      <c r="B20" s="7"/>
      <c r="C20" s="7"/>
      <c r="D20" s="54" t="str">
        <f t="shared" si="13"/>
        <v>0</v>
      </c>
      <c r="E20" s="15">
        <f t="shared" si="14"/>
        <v>0</v>
      </c>
      <c r="F20" s="16">
        <f t="shared" si="15"/>
        <v>-7.8</v>
      </c>
      <c r="G20" s="7">
        <f t="shared" si="16"/>
        <v>-468</v>
      </c>
      <c r="H20" s="7"/>
      <c r="I20" s="2"/>
      <c r="J20" s="3"/>
    </row>
    <row r="21" spans="1:10" ht="15.75" x14ac:dyDescent="0.25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ref="E21" si="17">C21-B21-D21</f>
        <v>0</v>
      </c>
      <c r="F21" s="16">
        <f t="shared" ref="F21" si="18">(E21*24)-($D$7/5)</f>
        <v>-7.8</v>
      </c>
      <c r="G21" s="7">
        <f t="shared" ref="G21" si="19">CONVERT(F21,"hr","mn")</f>
        <v>-468</v>
      </c>
      <c r="H21" s="7"/>
      <c r="I21" s="2"/>
      <c r="J21" s="3"/>
    </row>
    <row r="22" spans="1:10" ht="15.75" x14ac:dyDescent="0.25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" si="20">C22-B22-D22</f>
        <v>0</v>
      </c>
      <c r="F22" s="16">
        <f t="shared" ref="F22" si="21">(E22*24)-($D$7/5)</f>
        <v>-7.8</v>
      </c>
      <c r="G22" s="7">
        <f t="shared" ref="G22" si="22">CONVERT(F22,"hr","mn")</f>
        <v>-468</v>
      </c>
      <c r="H22" s="7"/>
      <c r="I22" s="2"/>
      <c r="J22" s="3"/>
    </row>
    <row r="23" spans="1:10" ht="15.75" x14ac:dyDescent="0.25">
      <c r="A23" s="6">
        <v>12</v>
      </c>
      <c r="B23" s="15" t="s">
        <v>10</v>
      </c>
      <c r="C23" s="15"/>
      <c r="D23" s="54"/>
      <c r="E23" s="15"/>
      <c r="F23" s="16"/>
      <c r="G23" s="7"/>
      <c r="H23" s="7"/>
      <c r="I23" s="2"/>
      <c r="J23" s="3"/>
    </row>
    <row r="24" spans="1:10" ht="15.75" x14ac:dyDescent="0.25">
      <c r="A24" s="6">
        <v>13</v>
      </c>
      <c r="B24" s="15" t="s">
        <v>11</v>
      </c>
      <c r="C24" s="7"/>
      <c r="D24" s="54"/>
      <c r="E24" s="15"/>
      <c r="F24" s="16"/>
      <c r="G24" s="7"/>
      <c r="H24" s="7"/>
      <c r="I24" s="2"/>
      <c r="J24" s="3"/>
    </row>
    <row r="25" spans="1:10" ht="15.75" x14ac:dyDescent="0.25">
      <c r="A25" s="6">
        <v>14</v>
      </c>
      <c r="B25" s="2"/>
      <c r="C25" s="7"/>
      <c r="D25" s="54" t="str">
        <f>IF(C25-B25&gt;TIMEVALUE("9:00"),TIMEVALUE("0:45"),IF(C25-B25&gt;TIMEVALUE("6:00"),TIMEVALUE("0:30"),"0"))</f>
        <v>0</v>
      </c>
      <c r="E25" s="15">
        <f t="shared" ref="E25" si="23">C25-B25-D25</f>
        <v>0</v>
      </c>
      <c r="F25" s="16">
        <f t="shared" ref="F25" si="24">(E25*24)-($D$7/5)</f>
        <v>-7.8</v>
      </c>
      <c r="G25" s="7">
        <f t="shared" ref="G25" si="25">CONVERT(F25,"hr","mn")</f>
        <v>-468</v>
      </c>
      <c r="H25" s="52"/>
      <c r="I25" s="1"/>
    </row>
    <row r="26" spans="1:10" ht="15.75" x14ac:dyDescent="0.25">
      <c r="A26" s="6">
        <v>15</v>
      </c>
      <c r="B26" s="7"/>
      <c r="C26" s="7"/>
      <c r="D26" s="54" t="str">
        <f t="shared" ref="D26:D27" si="26">IF(C26-B26&gt;TIMEVALUE("9:00"),TIMEVALUE("0:45"),IF(C26-B26&gt;TIMEVALUE("6:00"),TIMEVALUE("0:30"),"0"))</f>
        <v>0</v>
      </c>
      <c r="E26" s="15">
        <f t="shared" ref="E26:E27" si="27">C26-B26-D26</f>
        <v>0</v>
      </c>
      <c r="F26" s="16">
        <f t="shared" ref="F26:F27" si="28">(E26*24)-($D$7/5)</f>
        <v>-7.8</v>
      </c>
      <c r="G26" s="7">
        <f t="shared" ref="G26:G27" si="29">CONVERT(F26,"hr","mn")</f>
        <v>-468</v>
      </c>
      <c r="H26" s="7"/>
      <c r="I26" s="1"/>
    </row>
    <row r="27" spans="1:10" ht="15.75" x14ac:dyDescent="0.25">
      <c r="A27" s="6">
        <v>16</v>
      </c>
      <c r="B27" s="7"/>
      <c r="C27" s="7"/>
      <c r="D27" s="54" t="str">
        <f t="shared" si="26"/>
        <v>0</v>
      </c>
      <c r="E27" s="15">
        <f t="shared" si="27"/>
        <v>0</v>
      </c>
      <c r="F27" s="16">
        <f t="shared" si="28"/>
        <v>-7.8</v>
      </c>
      <c r="G27" s="7">
        <f t="shared" si="29"/>
        <v>-468</v>
      </c>
      <c r="H27" s="7"/>
      <c r="I27" s="1"/>
    </row>
    <row r="28" spans="1:10" ht="15.75" x14ac:dyDescent="0.25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ref="E28" si="30">C28-B28-D28</f>
        <v>0</v>
      </c>
      <c r="F28" s="16">
        <f t="shared" ref="F28" si="31">(E28*24)-($D$7/5)</f>
        <v>-7.8</v>
      </c>
      <c r="G28" s="7">
        <f t="shared" ref="G28" si="32">CONVERT(F28,"hr","mn")</f>
        <v>-468</v>
      </c>
      <c r="H28" s="7"/>
      <c r="I28" s="1"/>
    </row>
    <row r="29" spans="1:10" ht="15.75" x14ac:dyDescent="0.25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ref="E29" si="33">C29-B29-D29</f>
        <v>0</v>
      </c>
      <c r="F29" s="16">
        <f t="shared" ref="F29" si="34">(E29*24)-($D$7/5)</f>
        <v>-7.8</v>
      </c>
      <c r="G29" s="7">
        <f t="shared" ref="G29" si="35">CONVERT(F29,"hr","mn")</f>
        <v>-468</v>
      </c>
      <c r="H29" s="7"/>
    </row>
    <row r="30" spans="1:10" ht="15.75" x14ac:dyDescent="0.25">
      <c r="A30" s="6">
        <v>19</v>
      </c>
      <c r="B30" s="15" t="s">
        <v>10</v>
      </c>
      <c r="C30" s="7"/>
      <c r="D30" s="54"/>
      <c r="E30" s="15"/>
      <c r="F30" s="16"/>
      <c r="G30" s="7"/>
      <c r="H30" s="7"/>
    </row>
    <row r="31" spans="1:10" ht="15.75" x14ac:dyDescent="0.25">
      <c r="A31" s="6">
        <v>20</v>
      </c>
      <c r="B31" s="15" t="s">
        <v>11</v>
      </c>
      <c r="C31" s="7"/>
      <c r="D31" s="54"/>
      <c r="E31" s="15"/>
      <c r="F31" s="16"/>
      <c r="G31" s="7"/>
      <c r="H31" s="7"/>
    </row>
    <row r="32" spans="1:10" ht="15.75" x14ac:dyDescent="0.25">
      <c r="A32" s="6">
        <v>21</v>
      </c>
      <c r="B32" s="2"/>
      <c r="C32" s="7"/>
      <c r="D32" s="54" t="str">
        <f>IF(C32-B32&gt;TIMEVALUE("9:00"),TIMEVALUE("0:45"),IF(C32-B32&gt;TIMEVALUE("6:00"),TIMEVALUE("0:30"),"0"))</f>
        <v>0</v>
      </c>
      <c r="E32" s="15">
        <f t="shared" ref="E32" si="36">C32-B32-D32</f>
        <v>0</v>
      </c>
      <c r="F32" s="16">
        <f t="shared" ref="F32" si="37">(E32*24)-($D$7/5)</f>
        <v>-7.8</v>
      </c>
      <c r="G32" s="7">
        <f t="shared" ref="G32" si="38">CONVERT(F32,"hr","mn")</f>
        <v>-468</v>
      </c>
      <c r="H32" s="7"/>
    </row>
    <row r="33" spans="1:8" ht="15.75" x14ac:dyDescent="0.25">
      <c r="A33" s="6">
        <v>22</v>
      </c>
      <c r="B33" s="7"/>
      <c r="C33" s="7"/>
      <c r="D33" s="54" t="str">
        <f t="shared" ref="D33:D34" si="39">IF(C33-B33&gt;TIMEVALUE("9:00"),TIMEVALUE("0:45"),IF(C33-B33&gt;TIMEVALUE("6:00"),TIMEVALUE("0:30"),"0"))</f>
        <v>0</v>
      </c>
      <c r="E33" s="15">
        <f t="shared" ref="E33:E34" si="40">C33-B33-D33</f>
        <v>0</v>
      </c>
      <c r="F33" s="16">
        <f t="shared" ref="F33:F34" si="41">(E33*24)-($D$7/5)</f>
        <v>-7.8</v>
      </c>
      <c r="G33" s="7">
        <f t="shared" ref="G33:G34" si="42">CONVERT(F33,"hr","mn")</f>
        <v>-468</v>
      </c>
      <c r="H33" s="7"/>
    </row>
    <row r="34" spans="1:8" ht="15.75" x14ac:dyDescent="0.25">
      <c r="A34" s="6">
        <v>23</v>
      </c>
      <c r="B34" s="7"/>
      <c r="C34" s="7"/>
      <c r="D34" s="54" t="str">
        <f t="shared" si="39"/>
        <v>0</v>
      </c>
      <c r="E34" s="15">
        <f t="shared" si="40"/>
        <v>0</v>
      </c>
      <c r="F34" s="16">
        <f t="shared" si="41"/>
        <v>-7.8</v>
      </c>
      <c r="G34" s="7">
        <f t="shared" si="42"/>
        <v>-468</v>
      </c>
      <c r="H34" s="7"/>
    </row>
    <row r="35" spans="1:8" ht="15.75" x14ac:dyDescent="0.25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ref="E35" si="43">C35-B35-D35</f>
        <v>0</v>
      </c>
      <c r="F35" s="16">
        <f t="shared" ref="F35" si="44">(E35*24)-($D$7/5)</f>
        <v>-7.8</v>
      </c>
      <c r="G35" s="7">
        <f t="shared" ref="G35" si="45">CONVERT(F35,"hr","mn")</f>
        <v>-468</v>
      </c>
      <c r="H35" s="7"/>
    </row>
    <row r="36" spans="1:8" ht="15.75" x14ac:dyDescent="0.25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ref="E36" si="46">C36-B36-D36</f>
        <v>0</v>
      </c>
      <c r="F36" s="16">
        <f t="shared" ref="F36" si="47">(E36*24)-($D$7/5)</f>
        <v>-7.8</v>
      </c>
      <c r="G36" s="7">
        <f t="shared" ref="G36" si="48">CONVERT(F36,"hr","mn")</f>
        <v>-468</v>
      </c>
      <c r="H36" s="7"/>
    </row>
    <row r="37" spans="1:8" ht="15.75" x14ac:dyDescent="0.25">
      <c r="A37" s="6">
        <v>26</v>
      </c>
      <c r="B37" s="7" t="s">
        <v>10</v>
      </c>
      <c r="C37" s="7"/>
      <c r="D37" s="54"/>
      <c r="E37" s="15"/>
      <c r="F37" s="16"/>
      <c r="G37" s="7"/>
      <c r="H37" s="7"/>
    </row>
    <row r="38" spans="1:8" ht="15.75" x14ac:dyDescent="0.25">
      <c r="A38" s="6">
        <v>27</v>
      </c>
      <c r="B38" s="7" t="s">
        <v>11</v>
      </c>
      <c r="C38" s="7"/>
      <c r="D38" s="54"/>
      <c r="E38" s="15"/>
      <c r="F38" s="16"/>
      <c r="G38" s="7"/>
      <c r="H38" s="7"/>
    </row>
    <row r="39" spans="1:8" ht="15.75" x14ac:dyDescent="0.25">
      <c r="A39" s="6">
        <v>28</v>
      </c>
      <c r="B39" s="2"/>
      <c r="C39" s="7"/>
      <c r="D39" s="54" t="str">
        <f>IF(C39-B39&gt;TIMEVALUE("9:00"),TIMEVALUE("0:45"),IF(C39-B39&gt;TIMEVALUE("6:00"),TIMEVALUE("0:30"),"0"))</f>
        <v>0</v>
      </c>
      <c r="E39" s="15">
        <f t="shared" ref="E39" si="49">C39-B39-D39</f>
        <v>0</v>
      </c>
      <c r="F39" s="16">
        <f t="shared" ref="F39" si="50">(E39*24)-($D$7/5)</f>
        <v>-7.8</v>
      </c>
      <c r="G39" s="7">
        <f t="shared" ref="G39" si="51">CONVERT(F39,"hr","mn")</f>
        <v>-468</v>
      </c>
      <c r="H39" s="7"/>
    </row>
    <row r="40" spans="1:8" ht="15.75" x14ac:dyDescent="0.25">
      <c r="A40" s="6">
        <v>29</v>
      </c>
      <c r="B40" s="7"/>
      <c r="C40" s="7"/>
      <c r="D40" s="54" t="str">
        <f t="shared" ref="D40:D42" si="52">IF(C40-B40&gt;TIMEVALUE("9:00"),TIMEVALUE("0:45"),IF(C40-B40&gt;TIMEVALUE("6:00"),TIMEVALUE("0:30"),"0"))</f>
        <v>0</v>
      </c>
      <c r="E40" s="15">
        <f t="shared" ref="E40:E42" si="53">C40-B40-D40</f>
        <v>0</v>
      </c>
      <c r="F40" s="16">
        <f t="shared" ref="F40:F42" si="54">(E40*24)-($D$7/5)</f>
        <v>-7.8</v>
      </c>
      <c r="G40" s="7">
        <f t="shared" ref="G40:G42" si="55">CONVERT(F40,"hr","mn")</f>
        <v>-468</v>
      </c>
      <c r="H40" s="7"/>
    </row>
    <row r="41" spans="1:8" ht="15.75" x14ac:dyDescent="0.25">
      <c r="A41" s="6">
        <v>30</v>
      </c>
      <c r="B41" s="7"/>
      <c r="C41" s="7"/>
      <c r="D41" s="54" t="str">
        <f t="shared" si="52"/>
        <v>0</v>
      </c>
      <c r="E41" s="15">
        <f t="shared" si="53"/>
        <v>0</v>
      </c>
      <c r="F41" s="16">
        <f t="shared" si="54"/>
        <v>-7.8</v>
      </c>
      <c r="G41" s="7">
        <f t="shared" si="55"/>
        <v>-468</v>
      </c>
      <c r="H41" s="7"/>
    </row>
    <row r="42" spans="1:8" ht="16.5" thickBot="1" x14ac:dyDescent="0.3">
      <c r="A42" s="6">
        <v>31</v>
      </c>
      <c r="B42" s="15"/>
      <c r="C42" s="7"/>
      <c r="D42" s="54" t="str">
        <f t="shared" si="52"/>
        <v>0</v>
      </c>
      <c r="E42" s="15">
        <f t="shared" si="53"/>
        <v>0</v>
      </c>
      <c r="F42" s="16">
        <f t="shared" si="54"/>
        <v>-7.8</v>
      </c>
      <c r="G42" s="7">
        <f t="shared" si="55"/>
        <v>-468</v>
      </c>
      <c r="H42" s="7"/>
    </row>
    <row r="43" spans="1:8" ht="16.5" thickBot="1" x14ac:dyDescent="0.3">
      <c r="D43" s="36" t="s">
        <v>12</v>
      </c>
      <c r="G43" s="47">
        <f>SUM(G11:G42)</f>
        <v>-67860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22" workbookViewId="0">
      <selection activeCell="D40" sqref="D40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37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Juli!G43</f>
        <v>-67860</v>
      </c>
      <c r="H11" s="22"/>
      <c r="I11" s="19"/>
      <c r="J11" s="20"/>
    </row>
    <row r="12" spans="1:11" ht="15.75" x14ac:dyDescent="0.25">
      <c r="A12" s="23">
        <v>1</v>
      </c>
      <c r="B12" s="7"/>
      <c r="C12" s="15"/>
      <c r="D12" s="54" t="str">
        <f t="shared" ref="D12" si="0">IF(C12-B12&gt;TIMEVALUE("9:00"),TIMEVALUE("0:45"),IF(C12-B12&gt;TIMEVALUE("6:00"),TIMEVALUE("0:30"),"0"))</f>
        <v>0</v>
      </c>
      <c r="E12" s="15">
        <f t="shared" ref="E12" si="1">C12-B12-D12</f>
        <v>0</v>
      </c>
      <c r="F12" s="16">
        <f t="shared" ref="F12" si="2">(E12*24)-($D$7/5)</f>
        <v>-7.8</v>
      </c>
      <c r="G12" s="7">
        <f t="shared" ref="G12" si="3">CONVERT(F12,"hr","mn")</f>
        <v>-468</v>
      </c>
      <c r="H12" s="7"/>
      <c r="I12" s="2"/>
      <c r="J12" s="3"/>
    </row>
    <row r="13" spans="1:11" ht="15.75" x14ac:dyDescent="0.25">
      <c r="A13" s="6">
        <v>2</v>
      </c>
      <c r="B13" s="15" t="s">
        <v>10</v>
      </c>
      <c r="C13" s="15"/>
      <c r="D13" s="54"/>
      <c r="E13" s="15"/>
      <c r="F13" s="16"/>
      <c r="G13" s="7"/>
      <c r="H13" s="7"/>
      <c r="I13" s="2"/>
      <c r="J13" s="3"/>
    </row>
    <row r="14" spans="1:11" ht="15.75" x14ac:dyDescent="0.25">
      <c r="A14" s="6">
        <v>3</v>
      </c>
      <c r="B14" s="15" t="s">
        <v>11</v>
      </c>
      <c r="C14" s="15"/>
      <c r="D14" s="54"/>
      <c r="E14" s="15"/>
      <c r="F14" s="16"/>
      <c r="G14" s="7"/>
      <c r="H14" s="7"/>
      <c r="I14" s="2"/>
      <c r="J14" s="3"/>
    </row>
    <row r="15" spans="1:11" ht="15.75" x14ac:dyDescent="0.25">
      <c r="A15" s="6">
        <v>4</v>
      </c>
      <c r="B15" s="2"/>
      <c r="C15" s="15"/>
      <c r="D15" s="54" t="str">
        <f>IF(C15-B15&gt;TIMEVALUE("9:00"),TIMEVALUE("0:45"),IF(C15-B15&gt;TIMEVALUE("6:00"),TIMEVALUE("0:30"),"0"))</f>
        <v>0</v>
      </c>
      <c r="E15" s="15">
        <f t="shared" ref="E15" si="4">C15-B15-D15</f>
        <v>0</v>
      </c>
      <c r="F15" s="16">
        <f t="shared" ref="F15" si="5">(E15*24)-($D$7/5)</f>
        <v>-7.8</v>
      </c>
      <c r="G15" s="7">
        <f t="shared" ref="G15" si="6">CONVERT(F15,"hr","mn")</f>
        <v>-468</v>
      </c>
      <c r="H15" s="7"/>
      <c r="I15" s="2"/>
      <c r="J15" s="3"/>
    </row>
    <row r="16" spans="1:11" ht="15.75" x14ac:dyDescent="0.25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ref="E16:E17" si="7">C16-B16-D16</f>
        <v>0</v>
      </c>
      <c r="F16" s="16">
        <f t="shared" ref="F16:F17" si="8">(E16*24)-($D$7/5)</f>
        <v>-7.8</v>
      </c>
      <c r="G16" s="7">
        <f t="shared" ref="G16:G17" si="9">CONVERT(F16,"hr","mn")</f>
        <v>-468</v>
      </c>
      <c r="H16" s="7"/>
      <c r="I16" s="2"/>
      <c r="J16" s="3"/>
    </row>
    <row r="17" spans="1:10" ht="15.75" x14ac:dyDescent="0.25">
      <c r="A17" s="6">
        <v>6</v>
      </c>
      <c r="B17" s="7"/>
      <c r="C17" s="15"/>
      <c r="D17" s="54" t="str">
        <f>IF(C17-B17&gt;TIMEVALUE("9:00"),TIMEVALUE("0:45"),IF(C17-B17&gt;TIMEVALUE("6:00"),TIMEVALUE("0:30"),"0"))</f>
        <v>0</v>
      </c>
      <c r="E17" s="15">
        <f t="shared" si="7"/>
        <v>0</v>
      </c>
      <c r="F17" s="16">
        <f t="shared" si="8"/>
        <v>-7.8</v>
      </c>
      <c r="G17" s="7">
        <f t="shared" si="9"/>
        <v>-468</v>
      </c>
      <c r="H17" s="7"/>
      <c r="I17" s="2"/>
      <c r="J17" s="3"/>
    </row>
    <row r="18" spans="1:10" ht="15.75" x14ac:dyDescent="0.25">
      <c r="A18" s="6">
        <v>7</v>
      </c>
      <c r="B18" s="7"/>
      <c r="C18" s="15"/>
      <c r="D18" s="54" t="str">
        <f>IF(C18-B18&gt;TIMEVALUE("9:00"),TIMEVALUE("0:45"),IF(C18-B18&gt;TIMEVALUE("6:00"),TIMEVALUE("0:30"),"0"))</f>
        <v>0</v>
      </c>
      <c r="E18" s="15">
        <f t="shared" ref="E18:E19" si="10">C18-B18-D18</f>
        <v>0</v>
      </c>
      <c r="F18" s="16">
        <f t="shared" ref="F18:F19" si="11">(E18*24)-($D$7/5)</f>
        <v>-7.8</v>
      </c>
      <c r="G18" s="7">
        <f t="shared" ref="G18:G19" si="12">CONVERT(F18,"hr","mn")</f>
        <v>-468</v>
      </c>
      <c r="H18" s="7"/>
      <c r="I18" s="2"/>
      <c r="J18" s="3"/>
    </row>
    <row r="19" spans="1:10" ht="15.75" x14ac:dyDescent="0.25">
      <c r="A19" s="6">
        <v>8</v>
      </c>
      <c r="B19" s="7"/>
      <c r="C19" s="7"/>
      <c r="D19" s="54" t="str">
        <f>IF(C19-B19&gt;TIMEVALUE("9:00"),TIMEVALUE("0:45"),IF(C19-B19&gt;TIMEVALUE("6:00"),TIMEVALUE("0:30"),"0"))</f>
        <v>0</v>
      </c>
      <c r="E19" s="15">
        <f t="shared" si="10"/>
        <v>0</v>
      </c>
      <c r="F19" s="16">
        <f t="shared" si="11"/>
        <v>-7.8</v>
      </c>
      <c r="G19" s="7">
        <f t="shared" si="12"/>
        <v>-468</v>
      </c>
      <c r="H19" s="7"/>
      <c r="I19" s="2"/>
      <c r="J19" s="3"/>
    </row>
    <row r="20" spans="1:10" ht="15.75" x14ac:dyDescent="0.25">
      <c r="A20" s="6">
        <v>9</v>
      </c>
      <c r="B20" s="15" t="s">
        <v>10</v>
      </c>
      <c r="C20" s="7"/>
      <c r="D20" s="54"/>
      <c r="E20" s="15"/>
      <c r="F20" s="16"/>
      <c r="G20" s="7"/>
      <c r="H20" s="7"/>
      <c r="I20" s="2"/>
      <c r="J20" s="3"/>
    </row>
    <row r="21" spans="1:10" ht="15.75" x14ac:dyDescent="0.25">
      <c r="A21" s="6">
        <v>10</v>
      </c>
      <c r="B21" s="15" t="s">
        <v>11</v>
      </c>
      <c r="C21" s="7"/>
      <c r="D21" s="54"/>
      <c r="E21" s="15"/>
      <c r="F21" s="16"/>
      <c r="G21" s="7"/>
      <c r="H21" s="7"/>
      <c r="I21" s="2"/>
      <c r="J21" s="3"/>
    </row>
    <row r="22" spans="1:10" ht="15.75" x14ac:dyDescent="0.25">
      <c r="A22" s="6">
        <v>11</v>
      </c>
      <c r="B22" s="2"/>
      <c r="C22" s="7"/>
      <c r="D22" s="54" t="str">
        <f>IF(C22-B22&gt;TIMEVALUE("9:00"),TIMEVALUE("0:45"),IF(C22-B22&gt;TIMEVALUE("6:00"),TIMEVALUE("0:30"),"0"))</f>
        <v>0</v>
      </c>
      <c r="E22" s="15">
        <f t="shared" ref="E22" si="13">C22-B22-D22</f>
        <v>0</v>
      </c>
      <c r="F22" s="16">
        <f t="shared" ref="F22" si="14">(E22*24)-($D$7/5)</f>
        <v>-7.8</v>
      </c>
      <c r="G22" s="7">
        <f t="shared" ref="G22" si="15">CONVERT(F22,"hr","mn")</f>
        <v>-468</v>
      </c>
      <c r="H22" s="7"/>
      <c r="I22" s="2"/>
      <c r="J22" s="3"/>
    </row>
    <row r="23" spans="1:10" ht="15.75" x14ac:dyDescent="0.25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 t="shared" ref="E23" si="16">C23-B23-D23</f>
        <v>0</v>
      </c>
      <c r="F23" s="16">
        <f t="shared" ref="F23" si="17">(E23*24)-($D$7/5)</f>
        <v>-7.8</v>
      </c>
      <c r="G23" s="7">
        <f t="shared" ref="G23" si="18">CONVERT(F23,"hr","mn")</f>
        <v>-468</v>
      </c>
      <c r="H23" s="7"/>
      <c r="I23" s="2"/>
      <c r="J23" s="3"/>
    </row>
    <row r="24" spans="1:10" ht="15.75" x14ac:dyDescent="0.25">
      <c r="A24" s="6">
        <v>13</v>
      </c>
      <c r="B24" s="7"/>
      <c r="C24" s="7"/>
      <c r="D24" s="54" t="str">
        <f>IF(C24-B24&gt;TIMEVALUE("9:00"),TIMEVALUE("0:45"),IF(C24-B24&gt;TIMEVALUE("6:00"),TIMEVALUE("0:30"),"0"))</f>
        <v>0</v>
      </c>
      <c r="E24" s="15">
        <f t="shared" ref="E24" si="19">C24-B24-D24</f>
        <v>0</v>
      </c>
      <c r="F24" s="16">
        <f t="shared" ref="F24" si="20">(E24*24)-($D$7/5)</f>
        <v>-7.8</v>
      </c>
      <c r="G24" s="7">
        <f t="shared" ref="G24" si="21">CONVERT(F24,"hr","mn")</f>
        <v>-468</v>
      </c>
      <c r="H24" s="7"/>
      <c r="I24" s="2"/>
      <c r="J24" s="3"/>
    </row>
    <row r="25" spans="1:10" ht="15.75" x14ac:dyDescent="0.25">
      <c r="A25" s="6">
        <v>14</v>
      </c>
      <c r="B25" s="7"/>
      <c r="C25" s="7"/>
      <c r="D25" s="54" t="str">
        <f>IF(C25-B25&gt;TIMEVALUE("9:00"),TIMEVALUE("0:45"),IF(C25-B25&gt;TIMEVALUE("6:00"),TIMEVALUE("0:30"),"0"))</f>
        <v>0</v>
      </c>
      <c r="E25" s="15">
        <f t="shared" ref="E25:E26" si="22">C25-B25-D25</f>
        <v>0</v>
      </c>
      <c r="F25" s="16">
        <f t="shared" ref="F25:F26" si="23">(E25*24)-($D$7/5)</f>
        <v>-7.8</v>
      </c>
      <c r="G25" s="7">
        <f t="shared" ref="G25:G26" si="24">CONVERT(F25,"hr","mn")</f>
        <v>-468</v>
      </c>
      <c r="H25" s="52"/>
      <c r="I25" s="1"/>
    </row>
    <row r="26" spans="1:10" ht="15.75" x14ac:dyDescent="0.25">
      <c r="A26" s="6">
        <v>15</v>
      </c>
      <c r="B26" s="7"/>
      <c r="C26" s="7"/>
      <c r="D26" s="54" t="str">
        <f>IF(C26-B26&gt;TIMEVALUE("9:00"),TIMEVALUE("0:45"),IF(C26-B26&gt;TIMEVALUE("6:00"),TIMEVALUE("0:30"),"0"))</f>
        <v>0</v>
      </c>
      <c r="E26" s="15">
        <f t="shared" si="22"/>
        <v>0</v>
      </c>
      <c r="F26" s="16">
        <f t="shared" si="23"/>
        <v>-7.8</v>
      </c>
      <c r="G26" s="7">
        <f t="shared" si="24"/>
        <v>-468</v>
      </c>
      <c r="H26" s="7"/>
      <c r="I26" s="1"/>
    </row>
    <row r="27" spans="1:10" ht="15.75" x14ac:dyDescent="0.25">
      <c r="A27" s="6">
        <v>16</v>
      </c>
      <c r="B27" s="15" t="s">
        <v>10</v>
      </c>
      <c r="C27" s="7"/>
      <c r="D27" s="54"/>
      <c r="E27" s="15"/>
      <c r="F27" s="16"/>
      <c r="G27" s="7"/>
      <c r="H27" s="7"/>
      <c r="I27" s="1"/>
    </row>
    <row r="28" spans="1:10" ht="15.75" x14ac:dyDescent="0.25">
      <c r="A28" s="6">
        <v>17</v>
      </c>
      <c r="B28" s="15" t="s">
        <v>11</v>
      </c>
      <c r="C28" s="7"/>
      <c r="D28" s="54"/>
      <c r="E28" s="15"/>
      <c r="F28" s="16"/>
      <c r="G28" s="7"/>
      <c r="H28" s="7"/>
      <c r="I28" s="1"/>
    </row>
    <row r="29" spans="1:10" ht="15.75" x14ac:dyDescent="0.25">
      <c r="A29" s="6">
        <v>18</v>
      </c>
      <c r="B29" s="2"/>
      <c r="C29" s="7"/>
      <c r="D29" s="54" t="str">
        <f>IF(C29-B29&gt;TIMEVALUE("9:00"),TIMEVALUE("0:45"),IF(C29-B29&gt;TIMEVALUE("6:00"),TIMEVALUE("0:30"),"0"))</f>
        <v>0</v>
      </c>
      <c r="E29" s="15">
        <f t="shared" ref="E29" si="25">C29-B29-D29</f>
        <v>0</v>
      </c>
      <c r="F29" s="16">
        <f t="shared" ref="F29" si="26">(E29*24)-($D$7/5)</f>
        <v>-7.8</v>
      </c>
      <c r="G29" s="7">
        <f t="shared" ref="G29" si="27">CONVERT(F29,"hr","mn")</f>
        <v>-468</v>
      </c>
      <c r="H29" s="7"/>
    </row>
    <row r="30" spans="1:10" ht="15.75" x14ac:dyDescent="0.25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ref="E30:E31" si="28">C30-B30-D30</f>
        <v>0</v>
      </c>
      <c r="F30" s="16">
        <f t="shared" ref="F30:F31" si="29">(E30*24)-($D$7/5)</f>
        <v>-7.8</v>
      </c>
      <c r="G30" s="7">
        <f t="shared" ref="G30:G31" si="30">CONVERT(F30,"hr","mn")</f>
        <v>-468</v>
      </c>
      <c r="H30" s="7"/>
    </row>
    <row r="31" spans="1:10" ht="15.75" x14ac:dyDescent="0.25">
      <c r="A31" s="6">
        <v>20</v>
      </c>
      <c r="B31" s="7"/>
      <c r="C31" s="7"/>
      <c r="D31" s="54" t="str">
        <f>IF(C31-B31&gt;TIMEVALUE("9:00"),TIMEVALUE("0:45"),IF(C31-B31&gt;TIMEVALUE("6:00"),TIMEVALUE("0:30"),"0"))</f>
        <v>0</v>
      </c>
      <c r="E31" s="15">
        <f t="shared" si="28"/>
        <v>0</v>
      </c>
      <c r="F31" s="16">
        <f t="shared" si="29"/>
        <v>-7.8</v>
      </c>
      <c r="G31" s="7">
        <f t="shared" si="30"/>
        <v>-468</v>
      </c>
      <c r="H31" s="7"/>
    </row>
    <row r="32" spans="1:10" ht="15.75" x14ac:dyDescent="0.25">
      <c r="A32" s="6">
        <v>21</v>
      </c>
      <c r="B32" s="7"/>
      <c r="C32" s="7"/>
      <c r="D32" s="54" t="str">
        <f>IF(C32-B32&gt;TIMEVALUE("9:00"),TIMEVALUE("0:45"),IF(C32-B32&gt;TIMEVALUE("6:00"),TIMEVALUE("0:30"),"0"))</f>
        <v>0</v>
      </c>
      <c r="E32" s="15">
        <f t="shared" ref="E32:E33" si="31">C32-B32-D32</f>
        <v>0</v>
      </c>
      <c r="F32" s="16">
        <f t="shared" ref="F32:F33" si="32">(E32*24)-($D$7/5)</f>
        <v>-7.8</v>
      </c>
      <c r="G32" s="7">
        <f t="shared" ref="G32:G33" si="33">CONVERT(F32,"hr","mn")</f>
        <v>-468</v>
      </c>
      <c r="H32" s="7"/>
    </row>
    <row r="33" spans="1:8" ht="15.75" x14ac:dyDescent="0.25">
      <c r="A33" s="6">
        <v>22</v>
      </c>
      <c r="B33" s="7"/>
      <c r="C33" s="7"/>
      <c r="D33" s="54" t="str">
        <f>IF(C33-B33&gt;TIMEVALUE("9:00"),TIMEVALUE("0:45"),IF(C33-B33&gt;TIMEVALUE("6:00"),TIMEVALUE("0:30"),"0"))</f>
        <v>0</v>
      </c>
      <c r="E33" s="15">
        <f t="shared" si="31"/>
        <v>0</v>
      </c>
      <c r="F33" s="16">
        <f t="shared" si="32"/>
        <v>-7.8</v>
      </c>
      <c r="G33" s="7">
        <f t="shared" si="33"/>
        <v>-468</v>
      </c>
      <c r="H33" s="7"/>
    </row>
    <row r="34" spans="1:8" ht="15.75" x14ac:dyDescent="0.25">
      <c r="A34" s="6">
        <v>23</v>
      </c>
      <c r="B34" s="7" t="s">
        <v>10</v>
      </c>
      <c r="C34" s="7"/>
      <c r="D34" s="54"/>
      <c r="E34" s="15"/>
      <c r="F34" s="16"/>
      <c r="G34" s="7"/>
      <c r="H34" s="7"/>
    </row>
    <row r="35" spans="1:8" ht="15.75" x14ac:dyDescent="0.25">
      <c r="A35" s="6">
        <v>24</v>
      </c>
      <c r="B35" s="7" t="s">
        <v>11</v>
      </c>
      <c r="C35" s="7"/>
      <c r="D35" s="54"/>
      <c r="E35" s="15"/>
      <c r="F35" s="16"/>
      <c r="G35" s="7"/>
      <c r="H35" s="7"/>
    </row>
    <row r="36" spans="1:8" ht="15.75" x14ac:dyDescent="0.25">
      <c r="A36" s="6">
        <v>25</v>
      </c>
      <c r="B36" s="2"/>
      <c r="C36" s="7"/>
      <c r="D36" s="54" t="str">
        <f>IF(C36-B36&gt;TIMEVALUE("9:00"),TIMEVALUE("0:45"),IF(C36-B36&gt;TIMEVALUE("6:00"),TIMEVALUE("0:30"),"0"))</f>
        <v>0</v>
      </c>
      <c r="E36" s="15">
        <f t="shared" ref="E36" si="34">C36-B36-D36</f>
        <v>0</v>
      </c>
      <c r="F36" s="16">
        <f t="shared" ref="F36" si="35">(E36*24)-($D$7/5)</f>
        <v>-7.8</v>
      </c>
      <c r="G36" s="7">
        <f t="shared" ref="G36" si="36">CONVERT(F36,"hr","mn")</f>
        <v>-468</v>
      </c>
      <c r="H36" s="7"/>
    </row>
    <row r="37" spans="1:8" ht="15.75" x14ac:dyDescent="0.25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ref="E37:E38" si="37">C37-B37-D37</f>
        <v>0</v>
      </c>
      <c r="F37" s="16">
        <f t="shared" ref="F37:F38" si="38">(E37*24)-($D$7/5)</f>
        <v>-7.8</v>
      </c>
      <c r="G37" s="7">
        <f t="shared" ref="G37:G38" si="39">CONVERT(F37,"hr","mn")</f>
        <v>-468</v>
      </c>
      <c r="H37" s="7"/>
    </row>
    <row r="38" spans="1:8" ht="15.75" x14ac:dyDescent="0.25">
      <c r="A38" s="6">
        <v>27</v>
      </c>
      <c r="B38" s="7"/>
      <c r="C38" s="7"/>
      <c r="D38" s="54" t="str">
        <f>IF(C38-B38&gt;TIMEVALUE("9:00"),TIMEVALUE("0:45"),IF(C38-B38&gt;TIMEVALUE("6:00"),TIMEVALUE("0:30"),"0"))</f>
        <v>0</v>
      </c>
      <c r="E38" s="15">
        <f t="shared" si="37"/>
        <v>0</v>
      </c>
      <c r="F38" s="16">
        <f t="shared" si="38"/>
        <v>-7.8</v>
      </c>
      <c r="G38" s="7">
        <f t="shared" si="39"/>
        <v>-468</v>
      </c>
      <c r="H38" s="7"/>
    </row>
    <row r="39" spans="1:8" ht="15.75" x14ac:dyDescent="0.25">
      <c r="A39" s="6">
        <v>28</v>
      </c>
      <c r="B39" s="7"/>
      <c r="C39" s="7"/>
      <c r="D39" s="54" t="str">
        <f>IF(C39-B39&gt;TIMEVALUE("9:00"),TIMEVALUE("0:45"),IF(C39-B39&gt;TIMEVALUE("6:00"),TIMEVALUE("0:30"),"0"))</f>
        <v>0</v>
      </c>
      <c r="E39" s="15">
        <f t="shared" ref="E39:E40" si="40">C39-B39-D39</f>
        <v>0</v>
      </c>
      <c r="F39" s="16">
        <f t="shared" ref="F39:F40" si="41">(E39*24)-($D$7/5)</f>
        <v>-7.8</v>
      </c>
      <c r="G39" s="7">
        <f t="shared" ref="G39:G40" si="42">CONVERT(F39,"hr","mn")</f>
        <v>-468</v>
      </c>
      <c r="H39" s="7"/>
    </row>
    <row r="40" spans="1:8" ht="15.75" x14ac:dyDescent="0.25">
      <c r="A40" s="6">
        <v>29</v>
      </c>
      <c r="B40" s="7"/>
      <c r="C40" s="7"/>
      <c r="D40" s="54" t="str">
        <f>IF(C40-B40&gt;TIMEVALUE("9:00"),TIMEVALUE("0:45"),IF(C40-B40&gt;TIMEVALUE("6:00"),TIMEVALUE("0:30"),"0"))</f>
        <v>0</v>
      </c>
      <c r="E40" s="15">
        <f t="shared" si="40"/>
        <v>0</v>
      </c>
      <c r="F40" s="16">
        <f t="shared" si="41"/>
        <v>-7.8</v>
      </c>
      <c r="G40" s="7">
        <f t="shared" si="42"/>
        <v>-468</v>
      </c>
      <c r="H40" s="7"/>
    </row>
    <row r="41" spans="1:8" ht="15.75" x14ac:dyDescent="0.25">
      <c r="A41" s="6">
        <v>30</v>
      </c>
      <c r="B41" s="7" t="s">
        <v>10</v>
      </c>
      <c r="C41" s="7"/>
      <c r="D41" s="54"/>
      <c r="E41" s="15"/>
      <c r="F41" s="16"/>
      <c r="G41" s="7"/>
      <c r="H41" s="7"/>
    </row>
    <row r="42" spans="1:8" ht="16.5" thickBot="1" x14ac:dyDescent="0.3">
      <c r="A42" s="6">
        <v>31</v>
      </c>
      <c r="B42" s="7" t="s">
        <v>11</v>
      </c>
      <c r="C42" s="7"/>
      <c r="D42" s="54"/>
      <c r="E42" s="15"/>
      <c r="F42" s="16"/>
      <c r="G42" s="7"/>
      <c r="H42" s="7"/>
    </row>
    <row r="43" spans="1:8" ht="16.5" thickBot="1" x14ac:dyDescent="0.3">
      <c r="D43" s="36" t="s">
        <v>12</v>
      </c>
      <c r="G43" s="47">
        <f>SUM(G11:G42)</f>
        <v>-77688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28" workbookViewId="0">
      <selection activeCell="D38" sqref="D38:D39"/>
    </sheetView>
  </sheetViews>
  <sheetFormatPr baseColWidth="10" defaultColWidth="11.42578125" defaultRowHeight="15" x14ac:dyDescent="0.25"/>
  <cols>
    <col min="1" max="1" width="5.85546875" customWidth="1"/>
    <col min="2" max="3" width="10.140625" customWidth="1"/>
    <col min="4" max="4" width="9.7109375" bestFit="1" customWidth="1"/>
    <col min="5" max="5" width="13.140625" customWidth="1"/>
    <col min="6" max="7" width="11.42578125" customWidth="1"/>
    <col min="8" max="8" width="19.28515625" customWidth="1"/>
  </cols>
  <sheetData>
    <row r="1" spans="1:11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5">
      <c r="A3" s="2"/>
      <c r="B3" s="2"/>
      <c r="C3" s="2"/>
      <c r="D3" s="2"/>
      <c r="E3" s="5" t="s">
        <v>1</v>
      </c>
      <c r="F3" s="2"/>
      <c r="G3" s="2"/>
      <c r="H3" s="2"/>
      <c r="I3" s="2"/>
      <c r="J3" s="3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5.75" x14ac:dyDescent="0.25">
      <c r="A5" s="4" t="s">
        <v>2</v>
      </c>
      <c r="C5" s="33"/>
      <c r="D5" s="55"/>
      <c r="E5" s="30"/>
      <c r="F5" s="27" t="s">
        <v>7</v>
      </c>
      <c r="H5" s="32"/>
      <c r="I5" s="2"/>
      <c r="J5" s="3"/>
    </row>
    <row r="6" spans="1:11" ht="15.75" x14ac:dyDescent="0.25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5.75" x14ac:dyDescent="0.25">
      <c r="A7" s="4" t="s">
        <v>20</v>
      </c>
      <c r="B7" s="2"/>
      <c r="C7" s="2"/>
      <c r="D7" s="38">
        <f>ROUND(39*D8/100,2)</f>
        <v>39</v>
      </c>
      <c r="E7" s="2"/>
      <c r="F7" s="2"/>
      <c r="G7" s="2"/>
      <c r="H7" s="2"/>
      <c r="I7" s="2"/>
      <c r="J7" s="3"/>
    </row>
    <row r="8" spans="1:11" ht="15.75" x14ac:dyDescent="0.25">
      <c r="A8" s="41" t="s">
        <v>24</v>
      </c>
      <c r="C8" s="42" t="s">
        <v>21</v>
      </c>
      <c r="D8" s="40">
        <v>100</v>
      </c>
      <c r="F8" s="4" t="s">
        <v>8</v>
      </c>
      <c r="H8" s="29" t="s">
        <v>38</v>
      </c>
      <c r="I8" s="2"/>
      <c r="J8" s="3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2"/>
      <c r="K9" s="13"/>
    </row>
    <row r="10" spans="1:11" ht="32.25" thickBot="1" x14ac:dyDescent="0.3">
      <c r="A10" s="17" t="s">
        <v>3</v>
      </c>
      <c r="B10" s="34" t="s">
        <v>18</v>
      </c>
      <c r="C10" s="34" t="s">
        <v>17</v>
      </c>
      <c r="D10" s="34" t="s">
        <v>16</v>
      </c>
      <c r="E10" s="34" t="s">
        <v>15</v>
      </c>
      <c r="F10" s="34" t="s">
        <v>14</v>
      </c>
      <c r="G10" s="34" t="s">
        <v>13</v>
      </c>
      <c r="H10" s="35" t="s">
        <v>4</v>
      </c>
      <c r="I10" s="8"/>
      <c r="J10" s="9"/>
      <c r="K10" s="10"/>
    </row>
    <row r="11" spans="1:11" s="21" customFormat="1" ht="16.5" thickBot="1" x14ac:dyDescent="0.3">
      <c r="A11" s="25"/>
      <c r="B11" s="26"/>
      <c r="C11" s="26"/>
      <c r="D11" s="26"/>
      <c r="E11" s="37" t="s">
        <v>19</v>
      </c>
      <c r="F11" s="26"/>
      <c r="G11" s="31">
        <f>August!G43</f>
        <v>-77688</v>
      </c>
      <c r="H11" s="22"/>
      <c r="I11" s="19"/>
      <c r="J11" s="20"/>
    </row>
    <row r="12" spans="1:11" ht="15.75" x14ac:dyDescent="0.25">
      <c r="A12" s="23">
        <v>1</v>
      </c>
      <c r="B12" s="15"/>
      <c r="C12" s="15"/>
      <c r="D12" s="54" t="str">
        <f>IF(C12-B12&gt;TIMEVALUE("9:00"),TIMEVALUE("0:45"),IF(C12-B12&gt;TIMEVALUE("6:00"),TIMEVALUE("0:30"),"0"))</f>
        <v>0</v>
      </c>
      <c r="E12" s="15">
        <f t="shared" ref="E12" si="0">C12-B12-D12</f>
        <v>0</v>
      </c>
      <c r="F12" s="16">
        <f t="shared" ref="F12" si="1">(E12*24)-($D$7/5)</f>
        <v>-7.8</v>
      </c>
      <c r="G12" s="7">
        <f t="shared" ref="G12" si="2">CONVERT(F12,"hr","mn")</f>
        <v>-468</v>
      </c>
      <c r="H12" s="7"/>
      <c r="I12" s="2"/>
      <c r="J12" s="3"/>
    </row>
    <row r="13" spans="1:11" ht="15.75" x14ac:dyDescent="0.25">
      <c r="A13" s="6">
        <v>2</v>
      </c>
      <c r="B13" s="15"/>
      <c r="C13" s="15"/>
      <c r="D13" s="54" t="str">
        <f>IF(C13-B13&gt;TIMEVALUE("9:00"),TIMEVALUE("0:45"),IF(C13-B13&gt;TIMEVALUE("6:00"),TIMEVALUE("0:30"),"0"))</f>
        <v>0</v>
      </c>
      <c r="E13" s="15">
        <f t="shared" ref="E13:E14" si="3">C13-B13-D13</f>
        <v>0</v>
      </c>
      <c r="F13" s="16">
        <f t="shared" ref="F13:F14" si="4">(E13*24)-($D$7/5)</f>
        <v>-7.8</v>
      </c>
      <c r="G13" s="7">
        <f t="shared" ref="G13:G14" si="5">CONVERT(F13,"hr","mn")</f>
        <v>-468</v>
      </c>
      <c r="H13" s="7"/>
      <c r="I13" s="2"/>
      <c r="J13" s="3"/>
    </row>
    <row r="14" spans="1:11" ht="15.75" x14ac:dyDescent="0.25">
      <c r="A14" s="6">
        <v>3</v>
      </c>
      <c r="B14" s="2"/>
      <c r="C14" s="15"/>
      <c r="D14" s="54" t="str">
        <f>IF(C14-B14&gt;TIMEVALUE("9:00"),TIMEVALUE("0:45"),IF(C14-B14&gt;TIMEVALUE("6:00"),TIMEVALUE("0:30"),"0"))</f>
        <v>0</v>
      </c>
      <c r="E14" s="15">
        <f t="shared" si="3"/>
        <v>0</v>
      </c>
      <c r="F14" s="16">
        <f t="shared" si="4"/>
        <v>-7.8</v>
      </c>
      <c r="G14" s="7">
        <f t="shared" si="5"/>
        <v>-468</v>
      </c>
      <c r="H14" s="7"/>
      <c r="I14" s="2"/>
      <c r="J14" s="3"/>
    </row>
    <row r="15" spans="1:11" ht="15.75" x14ac:dyDescent="0.25">
      <c r="A15" s="6">
        <v>4</v>
      </c>
      <c r="B15" s="7"/>
      <c r="C15" s="15"/>
      <c r="D15" s="54" t="str">
        <f>IF(C15-B15&gt;TIMEVALUE("9:00"),TIMEVALUE("0:45"),IF(C15-B15&gt;TIMEVALUE("6:00"),TIMEVALUE("0:30"),"0"))</f>
        <v>0</v>
      </c>
      <c r="E15" s="15">
        <f t="shared" ref="E15" si="6">C15-B15-D15</f>
        <v>0</v>
      </c>
      <c r="F15" s="16">
        <f t="shared" ref="F15" si="7">(E15*24)-($D$7/5)</f>
        <v>-7.8</v>
      </c>
      <c r="G15" s="7">
        <f t="shared" ref="G15" si="8">CONVERT(F15,"hr","mn")</f>
        <v>-468</v>
      </c>
      <c r="H15" s="7"/>
      <c r="I15" s="2"/>
      <c r="J15" s="3"/>
    </row>
    <row r="16" spans="1:11" ht="15.75" x14ac:dyDescent="0.25">
      <c r="A16" s="6">
        <v>5</v>
      </c>
      <c r="B16" s="7"/>
      <c r="C16" s="15"/>
      <c r="D16" s="54" t="str">
        <f>IF(C16-B16&gt;TIMEVALUE("9:00"),TIMEVALUE("0:45"),IF(C16-B16&gt;TIMEVALUE("6:00"),TIMEVALUE("0:30"),"0"))</f>
        <v>0</v>
      </c>
      <c r="E16" s="15">
        <f t="shared" ref="E16" si="9">C16-B16-D16</f>
        <v>0</v>
      </c>
      <c r="F16" s="16">
        <f t="shared" ref="F16" si="10">(E16*24)-($D$7/5)</f>
        <v>-7.8</v>
      </c>
      <c r="G16" s="7">
        <f t="shared" ref="G16" si="11">CONVERT(F16,"hr","mn")</f>
        <v>-468</v>
      </c>
      <c r="H16" s="7"/>
      <c r="I16" s="2"/>
      <c r="J16" s="3"/>
    </row>
    <row r="17" spans="1:10" ht="15.75" x14ac:dyDescent="0.25">
      <c r="A17" s="6">
        <v>6</v>
      </c>
      <c r="B17" s="15" t="s">
        <v>10</v>
      </c>
      <c r="C17" s="15"/>
      <c r="D17" s="54"/>
      <c r="E17" s="15"/>
      <c r="F17" s="16"/>
      <c r="G17" s="7"/>
      <c r="H17" s="7"/>
      <c r="I17" s="2"/>
      <c r="J17" s="3"/>
    </row>
    <row r="18" spans="1:10" ht="15.75" x14ac:dyDescent="0.25">
      <c r="A18" s="6">
        <v>7</v>
      </c>
      <c r="B18" s="15" t="s">
        <v>11</v>
      </c>
      <c r="C18" s="15"/>
      <c r="D18" s="54"/>
      <c r="E18" s="15"/>
      <c r="F18" s="16"/>
      <c r="G18" s="7"/>
      <c r="H18" s="7"/>
      <c r="I18" s="2"/>
      <c r="J18" s="3"/>
    </row>
    <row r="19" spans="1:10" ht="15.75" x14ac:dyDescent="0.25">
      <c r="A19" s="6">
        <v>8</v>
      </c>
      <c r="B19" s="2"/>
      <c r="C19" s="7"/>
      <c r="D19" s="54" t="str">
        <f t="shared" ref="D19:D20" si="12">IF(C19-B19&gt;TIMEVALUE("9:00"),TIMEVALUE("0:45"),IF(C19-B19&gt;TIMEVALUE("6:00"),TIMEVALUE("0:30"),"0"))</f>
        <v>0</v>
      </c>
      <c r="E19" s="15">
        <f t="shared" ref="E19" si="13">C19-B19-D19</f>
        <v>0</v>
      </c>
      <c r="F19" s="16">
        <f t="shared" ref="F19" si="14">(E19*24)-($D$7/5)</f>
        <v>-7.8</v>
      </c>
      <c r="G19" s="7">
        <f t="shared" ref="G19" si="15">CONVERT(F19,"hr","mn")</f>
        <v>-468</v>
      </c>
      <c r="H19" s="7"/>
      <c r="I19" s="2"/>
      <c r="J19" s="3"/>
    </row>
    <row r="20" spans="1:10" ht="15.75" x14ac:dyDescent="0.25">
      <c r="A20" s="6">
        <v>9</v>
      </c>
      <c r="B20" s="7"/>
      <c r="C20" s="7"/>
      <c r="D20" s="54" t="str">
        <f t="shared" si="12"/>
        <v>0</v>
      </c>
      <c r="E20" s="15">
        <f t="shared" ref="E20:E21" si="16">C20-B20-D20</f>
        <v>0</v>
      </c>
      <c r="F20" s="16">
        <f t="shared" ref="F20:F21" si="17">(E20*24)-($D$7/5)</f>
        <v>-7.8</v>
      </c>
      <c r="G20" s="7">
        <f t="shared" ref="G20:G21" si="18">CONVERT(F20,"hr","mn")</f>
        <v>-468</v>
      </c>
      <c r="H20" s="7"/>
      <c r="I20" s="2"/>
      <c r="J20" s="3"/>
    </row>
    <row r="21" spans="1:10" ht="15.75" x14ac:dyDescent="0.25">
      <c r="A21" s="6">
        <v>10</v>
      </c>
      <c r="B21" s="7"/>
      <c r="C21" s="7"/>
      <c r="D21" s="54" t="str">
        <f>IF(C21-B21&gt;TIMEVALUE("9:00"),TIMEVALUE("0:45"),IF(C21-B21&gt;TIMEVALUE("6:00"),TIMEVALUE("0:30"),"0"))</f>
        <v>0</v>
      </c>
      <c r="E21" s="15">
        <f t="shared" si="16"/>
        <v>0</v>
      </c>
      <c r="F21" s="16">
        <f t="shared" si="17"/>
        <v>-7.8</v>
      </c>
      <c r="G21" s="7">
        <f t="shared" si="18"/>
        <v>-468</v>
      </c>
      <c r="H21" s="7"/>
      <c r="I21" s="2"/>
      <c r="J21" s="3"/>
    </row>
    <row r="22" spans="1:10" ht="15.75" x14ac:dyDescent="0.25">
      <c r="A22" s="6">
        <v>11</v>
      </c>
      <c r="B22" s="7"/>
      <c r="C22" s="7"/>
      <c r="D22" s="54" t="str">
        <f>IF(C22-B22&gt;TIMEVALUE("9:00"),TIMEVALUE("0:45"),IF(C22-B22&gt;TIMEVALUE("6:00"),TIMEVALUE("0:30"),"0"))</f>
        <v>0</v>
      </c>
      <c r="E22" s="15">
        <f t="shared" ref="E22" si="19">C22-B22-D22</f>
        <v>0</v>
      </c>
      <c r="F22" s="16">
        <f t="shared" ref="F22" si="20">(E22*24)-($D$7/5)</f>
        <v>-7.8</v>
      </c>
      <c r="G22" s="7">
        <f t="shared" ref="G22" si="21">CONVERT(F22,"hr","mn")</f>
        <v>-468</v>
      </c>
      <c r="H22" s="7"/>
      <c r="I22" s="2"/>
      <c r="J22" s="3"/>
    </row>
    <row r="23" spans="1:10" ht="15.75" x14ac:dyDescent="0.25">
      <c r="A23" s="6">
        <v>12</v>
      </c>
      <c r="B23" s="7"/>
      <c r="C23" s="7"/>
      <c r="D23" s="54" t="str">
        <f>IF(C23-B23&gt;TIMEVALUE("9:00"),TIMEVALUE("0:45"),IF(C23-B23&gt;TIMEVALUE("6:00"),TIMEVALUE("0:30"),"0"))</f>
        <v>0</v>
      </c>
      <c r="E23" s="15">
        <f>C23-B23-D23</f>
        <v>0</v>
      </c>
      <c r="F23" s="16">
        <f t="shared" ref="F23" si="22">(E23*24)-($D$7/5)</f>
        <v>-7.8</v>
      </c>
      <c r="G23" s="7">
        <f t="shared" ref="G23" si="23">CONVERT(F23,"hr","mn")</f>
        <v>-468</v>
      </c>
      <c r="H23" s="7"/>
      <c r="I23" s="2"/>
      <c r="J23" s="3"/>
    </row>
    <row r="24" spans="1:10" ht="15.75" x14ac:dyDescent="0.25">
      <c r="A24" s="6">
        <v>13</v>
      </c>
      <c r="B24" s="15" t="s">
        <v>10</v>
      </c>
      <c r="C24" s="7"/>
      <c r="D24" s="54"/>
      <c r="E24" s="15"/>
      <c r="F24" s="16"/>
      <c r="G24" s="7"/>
      <c r="H24" s="7"/>
      <c r="I24" s="2"/>
      <c r="J24" s="3"/>
    </row>
    <row r="25" spans="1:10" ht="15.75" x14ac:dyDescent="0.25">
      <c r="A25" s="6">
        <v>14</v>
      </c>
      <c r="B25" s="15" t="s">
        <v>11</v>
      </c>
      <c r="C25" s="7"/>
      <c r="D25" s="54"/>
      <c r="E25" s="15"/>
      <c r="F25" s="16"/>
      <c r="G25" s="7"/>
      <c r="H25" s="52"/>
      <c r="I25" s="1"/>
    </row>
    <row r="26" spans="1:10" ht="15.75" x14ac:dyDescent="0.25">
      <c r="A26" s="6">
        <v>15</v>
      </c>
      <c r="B26" s="2"/>
      <c r="C26" s="7"/>
      <c r="D26" s="54" t="str">
        <f t="shared" ref="D26:D27" si="24">IF(C26-B26&gt;TIMEVALUE("9:00"),TIMEVALUE("0:45"),IF(C26-B26&gt;TIMEVALUE("6:00"),TIMEVALUE("0:30"),"0"))</f>
        <v>0</v>
      </c>
      <c r="E26" s="15">
        <f t="shared" ref="E26" si="25">C26-B26-D26</f>
        <v>0</v>
      </c>
      <c r="F26" s="16">
        <f t="shared" ref="F26" si="26">(E26*24)-($D$7/5)</f>
        <v>-7.8</v>
      </c>
      <c r="G26" s="7">
        <f t="shared" ref="G26" si="27">CONVERT(F26,"hr","mn")</f>
        <v>-468</v>
      </c>
      <c r="H26" s="7"/>
      <c r="I26" s="1"/>
    </row>
    <row r="27" spans="1:10" ht="15.75" x14ac:dyDescent="0.25">
      <c r="A27" s="6">
        <v>16</v>
      </c>
      <c r="B27" s="7"/>
      <c r="C27" s="7"/>
      <c r="D27" s="54" t="str">
        <f t="shared" si="24"/>
        <v>0</v>
      </c>
      <c r="E27" s="15">
        <f t="shared" ref="E27:E28" si="28">C27-B27-D27</f>
        <v>0</v>
      </c>
      <c r="F27" s="16">
        <f t="shared" ref="F27:F28" si="29">(E27*24)-($D$7/5)</f>
        <v>-7.8</v>
      </c>
      <c r="G27" s="7">
        <f t="shared" ref="G27:G28" si="30">CONVERT(F27,"hr","mn")</f>
        <v>-468</v>
      </c>
      <c r="H27" s="7"/>
      <c r="I27" s="1"/>
    </row>
    <row r="28" spans="1:10" ht="15.75" x14ac:dyDescent="0.25">
      <c r="A28" s="6">
        <v>17</v>
      </c>
      <c r="B28" s="7"/>
      <c r="C28" s="7"/>
      <c r="D28" s="54" t="str">
        <f>IF(C28-B28&gt;TIMEVALUE("9:00"),TIMEVALUE("0:45"),IF(C28-B28&gt;TIMEVALUE("6:00"),TIMEVALUE("0:30"),"0"))</f>
        <v>0</v>
      </c>
      <c r="E28" s="15">
        <f t="shared" si="28"/>
        <v>0</v>
      </c>
      <c r="F28" s="16">
        <f t="shared" si="29"/>
        <v>-7.8</v>
      </c>
      <c r="G28" s="7">
        <f t="shared" si="30"/>
        <v>-468</v>
      </c>
      <c r="H28" s="7"/>
      <c r="I28" s="1"/>
    </row>
    <row r="29" spans="1:10" ht="15.75" x14ac:dyDescent="0.25">
      <c r="A29" s="6">
        <v>18</v>
      </c>
      <c r="B29" s="7"/>
      <c r="C29" s="7"/>
      <c r="D29" s="54" t="str">
        <f>IF(C29-B29&gt;TIMEVALUE("9:00"),TIMEVALUE("0:45"),IF(C29-B29&gt;TIMEVALUE("6:00"),TIMEVALUE("0:30"),"0"))</f>
        <v>0</v>
      </c>
      <c r="E29" s="15">
        <f t="shared" ref="E29" si="31">C29-B29-D29</f>
        <v>0</v>
      </c>
      <c r="F29" s="16">
        <f t="shared" ref="F29" si="32">(E29*24)-($D$7/5)</f>
        <v>-7.8</v>
      </c>
      <c r="G29" s="7">
        <f t="shared" ref="G29" si="33">CONVERT(F29,"hr","mn")</f>
        <v>-468</v>
      </c>
      <c r="H29" s="7"/>
    </row>
    <row r="30" spans="1:10" ht="15.75" x14ac:dyDescent="0.25">
      <c r="A30" s="6">
        <v>19</v>
      </c>
      <c r="B30" s="7"/>
      <c r="C30" s="7"/>
      <c r="D30" s="54" t="str">
        <f>IF(C30-B30&gt;TIMEVALUE("9:00"),TIMEVALUE("0:45"),IF(C30-B30&gt;TIMEVALUE("6:00"),TIMEVALUE("0:30"),"0"))</f>
        <v>0</v>
      </c>
      <c r="E30" s="15">
        <f t="shared" ref="E30" si="34">C30-B30-D30</f>
        <v>0</v>
      </c>
      <c r="F30" s="16">
        <f t="shared" ref="F30" si="35">(E30*24)-($D$7/5)</f>
        <v>-7.8</v>
      </c>
      <c r="G30" s="7">
        <f t="shared" ref="G30" si="36">CONVERT(F30,"hr","mn")</f>
        <v>-468</v>
      </c>
      <c r="H30" s="7"/>
    </row>
    <row r="31" spans="1:10" ht="15.75" x14ac:dyDescent="0.25">
      <c r="A31" s="6">
        <v>20</v>
      </c>
      <c r="B31" s="15" t="s">
        <v>10</v>
      </c>
      <c r="C31" s="7"/>
      <c r="D31" s="54"/>
      <c r="E31" s="15"/>
      <c r="F31" s="16"/>
      <c r="G31" s="7"/>
      <c r="H31" s="7"/>
    </row>
    <row r="32" spans="1:10" ht="15.75" x14ac:dyDescent="0.25">
      <c r="A32" s="6">
        <v>21</v>
      </c>
      <c r="B32" s="15" t="s">
        <v>11</v>
      </c>
      <c r="C32" s="7"/>
      <c r="D32" s="54"/>
      <c r="E32" s="15"/>
      <c r="F32" s="16"/>
      <c r="G32" s="7"/>
      <c r="H32" s="7"/>
    </row>
    <row r="33" spans="1:8" ht="15.75" x14ac:dyDescent="0.25">
      <c r="A33" s="6">
        <v>22</v>
      </c>
      <c r="B33" s="2"/>
      <c r="C33" s="7"/>
      <c r="D33" s="54" t="str">
        <f t="shared" ref="D33:D34" si="37">IF(C33-B33&gt;TIMEVALUE("9:00"),TIMEVALUE("0:45"),IF(C33-B33&gt;TIMEVALUE("6:00"),TIMEVALUE("0:30"),"0"))</f>
        <v>0</v>
      </c>
      <c r="E33" s="15">
        <f t="shared" ref="E33" si="38">C33-B33-D33</f>
        <v>0</v>
      </c>
      <c r="F33" s="16">
        <f t="shared" ref="F33" si="39">(E33*24)-($D$7/5)</f>
        <v>-7.8</v>
      </c>
      <c r="G33" s="7">
        <f t="shared" ref="G33" si="40">CONVERT(F33,"hr","mn")</f>
        <v>-468</v>
      </c>
      <c r="H33" s="7"/>
    </row>
    <row r="34" spans="1:8" ht="15.75" x14ac:dyDescent="0.25">
      <c r="A34" s="6">
        <v>23</v>
      </c>
      <c r="B34" s="7"/>
      <c r="C34" s="7"/>
      <c r="D34" s="54" t="str">
        <f t="shared" si="37"/>
        <v>0</v>
      </c>
      <c r="E34" s="15">
        <f t="shared" ref="E34:E35" si="41">C34-B34-D34</f>
        <v>0</v>
      </c>
      <c r="F34" s="16">
        <f t="shared" ref="F34:F35" si="42">(E34*24)-($D$7/5)</f>
        <v>-7.8</v>
      </c>
      <c r="G34" s="7">
        <f t="shared" ref="G34:G35" si="43">CONVERT(F34,"hr","mn")</f>
        <v>-468</v>
      </c>
      <c r="H34" s="7"/>
    </row>
    <row r="35" spans="1:8" ht="15.75" x14ac:dyDescent="0.25">
      <c r="A35" s="6">
        <v>24</v>
      </c>
      <c r="B35" s="7"/>
      <c r="C35" s="7"/>
      <c r="D35" s="54" t="str">
        <f>IF(C35-B35&gt;TIMEVALUE("9:00"),TIMEVALUE("0:45"),IF(C35-B35&gt;TIMEVALUE("6:00"),TIMEVALUE("0:30"),"0"))</f>
        <v>0</v>
      </c>
      <c r="E35" s="15">
        <f t="shared" si="41"/>
        <v>0</v>
      </c>
      <c r="F35" s="16">
        <f t="shared" si="42"/>
        <v>-7.8</v>
      </c>
      <c r="G35" s="7">
        <f t="shared" si="43"/>
        <v>-468</v>
      </c>
      <c r="H35" s="7"/>
    </row>
    <row r="36" spans="1:8" ht="15.75" x14ac:dyDescent="0.25">
      <c r="A36" s="6">
        <v>25</v>
      </c>
      <c r="B36" s="7"/>
      <c r="C36" s="7"/>
      <c r="D36" s="54" t="str">
        <f>IF(C36-B36&gt;TIMEVALUE("9:00"),TIMEVALUE("0:45"),IF(C36-B36&gt;TIMEVALUE("6:00"),TIMEVALUE("0:30"),"0"))</f>
        <v>0</v>
      </c>
      <c r="E36" s="15">
        <f t="shared" ref="E36" si="44">C36-B36-D36</f>
        <v>0</v>
      </c>
      <c r="F36" s="16">
        <f t="shared" ref="F36" si="45">(E36*24)-($D$7/5)</f>
        <v>-7.8</v>
      </c>
      <c r="G36" s="7">
        <f t="shared" ref="G36" si="46">CONVERT(F36,"hr","mn")</f>
        <v>-468</v>
      </c>
      <c r="H36" s="7"/>
    </row>
    <row r="37" spans="1:8" ht="15.75" x14ac:dyDescent="0.25">
      <c r="A37" s="6">
        <v>26</v>
      </c>
      <c r="B37" s="7"/>
      <c r="C37" s="7"/>
      <c r="D37" s="54" t="str">
        <f>IF(C37-B37&gt;TIMEVALUE("9:00"),TIMEVALUE("0:45"),IF(C37-B37&gt;TIMEVALUE("6:00"),TIMEVALUE("0:30"),"0"))</f>
        <v>0</v>
      </c>
      <c r="E37" s="15">
        <f t="shared" ref="E37" si="47">C37-B37-D37</f>
        <v>0</v>
      </c>
      <c r="F37" s="16">
        <f t="shared" ref="F37" si="48">(E37*24)-($D$7/5)</f>
        <v>-7.8</v>
      </c>
      <c r="G37" s="7">
        <f t="shared" ref="G37" si="49">CONVERT(F37,"hr","mn")</f>
        <v>-468</v>
      </c>
      <c r="H37" s="7"/>
    </row>
    <row r="38" spans="1:8" ht="15.75" x14ac:dyDescent="0.25">
      <c r="A38" s="6">
        <v>27</v>
      </c>
      <c r="B38" s="7" t="s">
        <v>10</v>
      </c>
      <c r="C38" s="7"/>
      <c r="D38" s="54"/>
      <c r="E38" s="15"/>
      <c r="F38" s="16"/>
      <c r="G38" s="7"/>
      <c r="H38" s="7"/>
    </row>
    <row r="39" spans="1:8" ht="15.75" x14ac:dyDescent="0.25">
      <c r="A39" s="6">
        <v>28</v>
      </c>
      <c r="B39" s="15" t="s">
        <v>11</v>
      </c>
      <c r="C39" s="7"/>
      <c r="D39" s="54"/>
      <c r="E39" s="15"/>
      <c r="F39" s="16"/>
      <c r="G39" s="7"/>
      <c r="H39" s="7"/>
    </row>
    <row r="40" spans="1:8" ht="15.75" x14ac:dyDescent="0.25">
      <c r="A40" s="6">
        <v>29</v>
      </c>
      <c r="B40" s="2"/>
      <c r="C40" s="7"/>
      <c r="D40" s="54"/>
      <c r="E40" s="15">
        <f t="shared" ref="E40" si="50">C40-B40-D40</f>
        <v>0</v>
      </c>
      <c r="F40" s="16">
        <f t="shared" ref="F40" si="51">(E40*24)-($D$7/5)</f>
        <v>-7.8</v>
      </c>
      <c r="G40" s="7">
        <f t="shared" ref="G40" si="52">CONVERT(F40,"hr","mn")</f>
        <v>-468</v>
      </c>
      <c r="H40" s="7"/>
    </row>
    <row r="41" spans="1:8" ht="15.75" x14ac:dyDescent="0.25">
      <c r="A41" s="6">
        <v>30</v>
      </c>
      <c r="B41" s="7"/>
      <c r="C41" s="7"/>
      <c r="D41" s="54"/>
      <c r="E41" s="15">
        <f t="shared" ref="E41" si="53">C41-B41-D41</f>
        <v>0</v>
      </c>
      <c r="F41" s="16">
        <f t="shared" ref="F41" si="54">(E41*24)-($D$7/5)</f>
        <v>-7.8</v>
      </c>
      <c r="G41" s="7">
        <f t="shared" ref="G41" si="55">CONVERT(F41,"hr","mn")</f>
        <v>-468</v>
      </c>
      <c r="H41" s="7"/>
    </row>
    <row r="42" spans="1:8" ht="16.5" thickBot="1" x14ac:dyDescent="0.3">
      <c r="A42" s="6"/>
      <c r="B42" s="7"/>
      <c r="C42" s="7"/>
      <c r="D42" s="54"/>
      <c r="E42" s="15"/>
      <c r="F42" s="16"/>
      <c r="G42" s="7"/>
      <c r="H42" s="7"/>
    </row>
    <row r="43" spans="1:8" ht="16.5" thickBot="1" x14ac:dyDescent="0.3">
      <c r="D43" s="36" t="s">
        <v>12</v>
      </c>
      <c r="G43" s="47">
        <f>SUM(G11:G42)</f>
        <v>-87984</v>
      </c>
    </row>
    <row r="44" spans="1:8" ht="15.75" x14ac:dyDescent="0.25">
      <c r="F44" s="18"/>
    </row>
    <row r="45" spans="1:8" x14ac:dyDescent="0.25">
      <c r="F45" s="14"/>
    </row>
    <row r="46" spans="1:8" ht="15.75" x14ac:dyDescent="0.25">
      <c r="C46" s="4" t="s">
        <v>5</v>
      </c>
      <c r="D46" s="2"/>
      <c r="E46" s="4"/>
      <c r="F46" s="4" t="s">
        <v>6</v>
      </c>
    </row>
    <row r="47" spans="1:8" x14ac:dyDescent="0.25">
      <c r="F47" s="14"/>
    </row>
    <row r="48" spans="1:8" ht="15.75" x14ac:dyDescent="0.25">
      <c r="C48" s="50" t="s">
        <v>27</v>
      </c>
      <c r="D48" s="51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BSO999929 xmlns="http://www.datev.de/BSOffice/999929">dc3cbf23-7722-48f9-853c-c7f061797810</BSO999929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B814C9-429C-43E8-A5AB-BBCA013EFCA2}">
  <ds:schemaRefs>
    <ds:schemaRef ds:uri="http://www.datev.de/BSOffice/999929"/>
  </ds:schemaRefs>
</ds:datastoreItem>
</file>

<file path=customXml/itemProps2.xml><?xml version="1.0" encoding="utf-8"?>
<ds:datastoreItem xmlns:ds="http://schemas.openxmlformats.org/officeDocument/2006/customXml" ds:itemID="{84C612ED-6DA2-4455-8386-4A7B1820D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31F7D-01A6-4C5A-9A4A-451344FA36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22F6B3-A80C-4056-A388-AFCE0FB6FC6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DRFZ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 2025</dc:title>
  <dc:creator>temp</dc:creator>
  <cp:lastModifiedBy>Schnurre</cp:lastModifiedBy>
  <cp:lastPrinted>2016-12-09T14:26:34Z</cp:lastPrinted>
  <dcterms:created xsi:type="dcterms:W3CDTF">2016-01-06T08:18:32Z</dcterms:created>
  <dcterms:modified xsi:type="dcterms:W3CDTF">2025-02-06T11:43:54Z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